
<file path=[Content_Types].xml><?xml version="1.0" encoding="utf-8"?>
<Types xmlns="http://schemas.openxmlformats.org/package/2006/content-types">
  <Override PartName="/customXml/itemProps2.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19440" windowHeight="11640" activeTab="2"/>
  </bookViews>
  <sheets>
    <sheet name="59" sheetId="1" r:id="rId1"/>
    <sheet name="60" sheetId="2" r:id="rId2"/>
    <sheet name="61" sheetId="3" r:id="rId3"/>
  </sheet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2" i="3"/>
  <c r="E31"/>
  <c r="E29"/>
  <c r="D29"/>
  <c r="C29"/>
  <c r="E28"/>
  <c r="E27"/>
  <c r="E26"/>
  <c r="A19"/>
  <c r="A20" s="1"/>
  <c r="A21" s="1"/>
  <c r="A22" s="1"/>
  <c r="A23" s="1"/>
  <c r="A24" s="1"/>
  <c r="A25" s="1"/>
  <c r="A18"/>
  <c r="E17"/>
  <c r="A17"/>
  <c r="E16"/>
  <c r="E14"/>
  <c r="E10"/>
  <c r="E9"/>
  <c r="E8"/>
  <c r="E37" i="2" l="1"/>
  <c r="A32"/>
  <c r="A33" s="1"/>
  <c r="A31"/>
  <c r="E29"/>
  <c r="E27"/>
  <c r="A27"/>
  <c r="E26"/>
  <c r="A26"/>
  <c r="E25"/>
  <c r="E24"/>
  <c r="A24"/>
  <c r="E23"/>
  <c r="E22"/>
  <c r="E21"/>
  <c r="E20"/>
  <c r="E19"/>
  <c r="C17"/>
  <c r="E17" s="1"/>
  <c r="E16"/>
  <c r="E15"/>
  <c r="E14"/>
  <c r="E13"/>
  <c r="E12"/>
  <c r="E11"/>
  <c r="A11"/>
  <c r="A12" s="1"/>
  <c r="A13" s="1"/>
  <c r="A14" s="1"/>
  <c r="A15" s="1"/>
  <c r="A16" s="1"/>
  <c r="E10"/>
  <c r="E9"/>
  <c r="E8"/>
  <c r="E22" i="1" l="1"/>
  <c r="E21"/>
  <c r="E20"/>
  <c r="E19"/>
  <c r="E18"/>
  <c r="E17"/>
  <c r="E16"/>
  <c r="E15"/>
  <c r="E12"/>
  <c r="E10"/>
  <c r="E9"/>
  <c r="D9"/>
  <c r="C9"/>
  <c r="E8"/>
</calcChain>
</file>

<file path=xl/sharedStrings.xml><?xml version="1.0" encoding="utf-8"?>
<sst xmlns="http://schemas.openxmlformats.org/spreadsheetml/2006/main" count="133" uniqueCount="91">
  <si>
    <t>Đơn vị: Triệu đồng</t>
  </si>
  <si>
    <t>STT</t>
  </si>
  <si>
    <t>NỘI DUNG</t>
  </si>
  <si>
    <t>A</t>
  </si>
  <si>
    <t>B</t>
  </si>
  <si>
    <t>I</t>
  </si>
  <si>
    <t>II</t>
  </si>
  <si>
    <t>Thu chuyển nguồn từ năm trước chuyển sang</t>
  </si>
  <si>
    <t>TỔNG CHI NSĐP</t>
  </si>
  <si>
    <t xml:space="preserve">Chi đầu tư phát triển </t>
  </si>
  <si>
    <t>Chi thường xuyên</t>
  </si>
  <si>
    <t>Chi trả nợ lãi các khoản do chính quyền địa phương vay</t>
  </si>
  <si>
    <t>Chi bổ sung quỹ dự trữ tài chính</t>
  </si>
  <si>
    <t>Dự phòng ngân sách</t>
  </si>
  <si>
    <t>C</t>
  </si>
  <si>
    <t>BỘI CHI NSĐP/BỘI THU NSĐP</t>
  </si>
  <si>
    <t>D</t>
  </si>
  <si>
    <t>Thu nội địa</t>
  </si>
  <si>
    <t>Thu viện trợ</t>
  </si>
  <si>
    <t>Biểu số 59/CK-NSNN</t>
  </si>
  <si>
    <t>DỰ TOÁN NĂM</t>
  </si>
  <si>
    <t>SO SÁNH ƯỚC THỰC HIỆN VỚI (%)</t>
  </si>
  <si>
    <t>CÙNG KỲ NĂM TRƯỚC</t>
  </si>
  <si>
    <t>TỔNG NGUỒN THU NSNN TRÊN ĐỊA BÀN</t>
  </si>
  <si>
    <t>Thu cân đối NSNN</t>
  </si>
  <si>
    <t>Thu từ dầu thô</t>
  </si>
  <si>
    <t>Thu cân đối từ hoạt động xuất khẩu, nhập khẩu</t>
  </si>
  <si>
    <t>Chi cân đối NSĐP</t>
  </si>
  <si>
    <t>Chi từ nguồn bổ sung có mục tiêu từ NSTW cho NSĐP</t>
  </si>
  <si>
    <t>CHI TRẢ NỢ  GỐC</t>
  </si>
  <si>
    <t>UBND TỈNH HÒA BÌNH</t>
  </si>
  <si>
    <t>Biểu số 60/CK-NSNN</t>
  </si>
  <si>
    <t>TỔNG THU NSNN TRÊN ĐỊA BÀN</t>
  </si>
  <si>
    <t>Thu từ khu vực DNNN</t>
  </si>
  <si>
    <t xml:space="preserve">Thu từ khu vực doanh nghiệp có vốn đầu tư nước ngoài </t>
  </si>
  <si>
    <t>Thu từ khu vực kinh tế ngoài quốc doanh</t>
  </si>
  <si>
    <t>Thuế thu nhập cá nhân</t>
  </si>
  <si>
    <t>Thuế bảo vệ môi trường</t>
  </si>
  <si>
    <t>Lệ phí trước bạ</t>
  </si>
  <si>
    <t xml:space="preserve">Thu phí, lệ phí </t>
  </si>
  <si>
    <t>Các khoản thu về nhà, đất</t>
  </si>
  <si>
    <t>-</t>
  </si>
  <si>
    <t>Thuế sử dụng đất nông nghiệp</t>
  </si>
  <si>
    <t>Thuế sử dụng đất phi nông nghiệp</t>
  </si>
  <si>
    <t>Thu tiền sử dụng đất</t>
  </si>
  <si>
    <t>Tiền cho thuê đất, thuê mặt nước</t>
  </si>
  <si>
    <t>Tiền cho thuê và tiền bán nhà ở thuộc sở hữu nhà nước</t>
  </si>
  <si>
    <t>Thu tiền cấp quyền khai thác khoáng sản</t>
  </si>
  <si>
    <t>Thu hồi vốn, thu cổ tức, lợi nhuận được chia của Nhà nước và lợi nhuận sau thuế còn lại sau khi trích lập các quỹ của doanh nghiệp nhà nước</t>
  </si>
  <si>
    <t>Thu từ hoạt động xổ số kiến thiết</t>
  </si>
  <si>
    <t>Thu từ quỹ đất công ích, hoa lợi công sản khác</t>
  </si>
  <si>
    <t>Thu khác ngân sách</t>
  </si>
  <si>
    <t>III</t>
  </si>
  <si>
    <t>Thu từ hoạt động xuất nhập khẩu</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</si>
  <si>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</si>
  <si>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</si>
  <si>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</si>
  <si>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</si>
  <si>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</si>
  <si>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</si>
  <si>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IV</t>
  </si>
  <si>
    <t>THU NSĐP ĐƯỢC HƯỞNG THEO PHÂN CẤP</t>
  </si>
  <si>
    <t>Từ các khoản thu phân chia</t>
  </si>
  <si>
    <t>Các khoản thu NSĐP được hưởng 100%</t>
  </si>
  <si>
    <t>Biểu số 61/CK-NSNN</t>
  </si>
  <si>
    <t>CHI CÂN ĐỐI NSĐP</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</si>
  <si>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</si>
  <si>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</si>
  <si>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</si>
  <si>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</si>
  <si>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</si>
  <si>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</si>
  <si>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</si>
  <si>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Chi sự nghiệp y tế, dân số và gia đình</t>
  </si>
  <si>
    <t>Chi sự nghiệp văn hóa thông tin</t>
  </si>
  <si>
    <t>Chi sự nghiệp phát thanh, truyền hình</t>
  </si>
  <si>
    <t>Chi sự nghiệp thể dục thể thao</t>
  </si>
  <si>
    <t>Chi sự nghiệp bảo vệ môi trường</t>
  </si>
  <si>
    <t>Chi sự nghiệp kinh tế</t>
  </si>
  <si>
    <t>Chi hoạt động của cơ quan quản lý hành chính, đảng, đoàn thể</t>
  </si>
  <si>
    <t>Chi bảo đảm xã hội</t>
  </si>
  <si>
    <t>V</t>
  </si>
  <si>
    <t>CHI TỪ NGUỒN BỔ SUNG CÓ MỤC TIÊU TỪ NSTW CHO NSĐP</t>
  </si>
  <si>
    <t>Chương trình mục tiêu quốc gia</t>
  </si>
  <si>
    <t>Cho các chương trình dự án quan trọng vốn đầu tư</t>
  </si>
  <si>
    <t>Cho các nhiệm vụ, chính sách kinh phí thường xuyên</t>
  </si>
  <si>
    <t>CÂN ĐỐI NGÂN SÁCH ĐỊA PHƯƠNG QUÝ II NĂM 2021</t>
  </si>
  <si>
    <t>ƯỚC THỰC HIỆN QUÝ
 (06 THÁNG, NĂM)</t>
  </si>
  <si>
    <t>ƯỚC THỰC HIỆN THU NGÂN SÁCH NHÀ NƯỚC QUÝ II NĂM 2021</t>
  </si>
  <si>
    <t>ƯỚC THỰC HIỆN QUÝ 
(06 THÁNG, NĂM)</t>
  </si>
  <si>
    <t>ƯỚC THỰC HIỆN CHI NGÂN SÁCH ĐỊA PHƯƠNG QUÝ II NĂM 2021</t>
  </si>
</sst>
</file>

<file path=xl/styles.xml><?xml version="1.0" encoding="utf-8"?>
<styleSheet xmlns="http://schemas.openxmlformats.org/spreadsheetml/2006/main">
  <numFmts count="4">
    <numFmt numFmtId="164" formatCode="_(&quot;$&quot;* #,##0.00_);_(&quot;$&quot;* \(#,##0.00\);_(&quot;$&quot;* &quot;-&quot;??_);_(@_)"/>
    <numFmt numFmtId="165" formatCode="_(* #,##0.00_);_(* \(#,##0.00\);_(* &quot;-&quot;??_);_(@_)"/>
    <numFmt numFmtId="166" formatCode="#,###;\-#,###;&quot;&quot;;_(@_)"/>
    <numFmt numFmtId="167" formatCode="_(* #,##0_);_(* \(#,##0\);_(* &quot;-&quot;_);_(@_)"/>
  </numFmts>
  <fonts count="33">
    <font>
      <sz val="11"/>
      <color theme="1"/>
      <name val="Calibri"/>
      <family val="2"/>
      <scheme val="minor"/>
    </font>
    <font>
      <sz val="12"/>
      <name val=".VnArial Narrow"/>
    </font>
    <font>
      <sz val="12"/>
      <name val=".VnArial Narrow"/>
      <family val="2"/>
    </font>
    <font>
      <sz val="12"/>
      <name val="Times New Roman"/>
      <family val="1"/>
    </font>
    <font>
      <b/>
      <sz val="12"/>
      <name val="Times New Roman"/>
      <family val="1"/>
    </font>
    <font>
      <i/>
      <sz val="12"/>
      <name val="Times New Roman"/>
      <family val="1"/>
    </font>
    <font>
      <b/>
      <sz val="10"/>
      <name val="Times New Roman"/>
      <family val="1"/>
    </font>
    <font>
      <sz val="13"/>
      <name val="Times New Roman"/>
      <family val="1"/>
    </font>
    <font>
      <b/>
      <sz val="14"/>
      <name val="Times New Roman"/>
      <family val="1"/>
    </font>
    <font>
      <i/>
      <sz val="14"/>
      <name val="Times New Roman"/>
      <family val="1"/>
    </font>
    <font>
      <sz val="14"/>
      <name val="Times New Roman"/>
      <family val="1"/>
    </font>
    <font>
      <sz val="16"/>
      <name val="Times New Roman"/>
      <family val="1"/>
    </font>
    <font>
      <sz val="12"/>
      <name val=".VnTime"/>
      <family val="2"/>
    </font>
    <font>
      <sz val="10"/>
      <name val="Arial"/>
      <family val="2"/>
      <charset val="163"/>
    </font>
    <font>
      <sz val="12"/>
      <name val="Times New Roman"/>
      <family val="1"/>
      <charset val="163"/>
    </font>
    <font>
      <b/>
      <sz val="12"/>
      <name val="Times New Romanh"/>
    </font>
    <font>
      <sz val="13"/>
      <name val=".VnTime"/>
      <family val="2"/>
    </font>
    <font>
      <sz val="11"/>
      <name val="Times New Roman"/>
      <family val="1"/>
      <charset val="163"/>
    </font>
    <font>
      <b/>
      <u/>
      <sz val="12"/>
      <name val="Times New Roman"/>
      <family val="1"/>
    </font>
    <font>
      <i/>
      <sz val="11"/>
      <name val="Times New Roman"/>
      <family val="1"/>
    </font>
    <font>
      <b/>
      <sz val="12"/>
      <name val="Times New Romanh"/>
      <charset val="163"/>
    </font>
    <font>
      <sz val="10"/>
      <name val=".VnArial Narrow"/>
      <family val="2"/>
    </font>
    <font>
      <sz val="11"/>
      <color theme="1"/>
      <name val="Calibri"/>
      <family val="2"/>
      <charset val="163"/>
      <scheme val="minor"/>
    </font>
    <font>
      <i/>
      <sz val="12"/>
      <name val="Times New Roman"/>
      <family val="1"/>
      <charset val="163"/>
    </font>
    <font>
      <b/>
      <sz val="12"/>
      <name val="Times New Roman"/>
      <family val="1"/>
      <charset val="163"/>
    </font>
    <font>
      <b/>
      <sz val="11"/>
      <name val="Times New Roman"/>
      <family val="1"/>
    </font>
    <font>
      <b/>
      <u/>
      <sz val="12"/>
      <name val="Times New Roman"/>
      <family val="1"/>
      <charset val="163"/>
    </font>
    <font>
      <sz val="12"/>
      <color indexed="62"/>
      <name val="Times New Roman"/>
      <family val="1"/>
      <charset val="163"/>
    </font>
    <font>
      <b/>
      <sz val="12"/>
      <name val="Times New Roman h"/>
    </font>
    <font>
      <u/>
      <sz val="12"/>
      <name val="Times New Roman"/>
      <family val="1"/>
      <charset val="163"/>
    </font>
    <font>
      <sz val="14"/>
      <name val="Times New Roman"/>
      <family val="1"/>
      <charset val="163"/>
    </font>
    <font>
      <i/>
      <u/>
      <sz val="12"/>
      <name val="Times New Roman"/>
      <family val="1"/>
      <charset val="163"/>
    </font>
    <font>
      <i/>
      <sz val="14"/>
      <name val="Times New Roman"/>
      <family val="1"/>
      <charset val="163"/>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s>
  <cellStyleXfs count="11">
    <xf numFmtId="0" fontId="0" fillId="0" borderId="0"/>
    <xf numFmtId="165" fontId="17" fillId="0" borderId="0" applyFont="0" applyFill="0" applyBorder="0" applyAlignment="0" applyProtection="0"/>
    <xf numFmtId="164" fontId="17" fillId="0" borderId="0" applyFont="0" applyFill="0" applyBorder="0" applyAlignment="0" applyProtection="0"/>
    <xf numFmtId="166" fontId="16" fillId="0" borderId="0" applyFont="0" applyFill="0" applyBorder="0" applyAlignment="0" applyProtection="0"/>
    <xf numFmtId="0" fontId="12" fillId="0" borderId="0"/>
    <xf numFmtId="0" fontId="13" fillId="0" borderId="0"/>
    <xf numFmtId="0" fontId="2" fillId="0" borderId="0"/>
    <xf numFmtId="0" fontId="22" fillId="0" borderId="0"/>
    <xf numFmtId="0" fontId="12" fillId="0" borderId="0"/>
    <xf numFmtId="0" fontId="17" fillId="0" borderId="0"/>
    <xf numFmtId="0" fontId="1" fillId="0" borderId="0"/>
  </cellStyleXfs>
  <cellXfs count="117">
    <xf numFmtId="0" fontId="0" fillId="0" borderId="0" xfId="0"/>
    <xf numFmtId="0" fontId="4" fillId="0" borderId="0" xfId="0" applyFont="1" applyFill="1" applyAlignment="1"/>
    <xf numFmtId="0" fontId="4" fillId="0" borderId="0" xfId="0" applyFont="1" applyFill="1" applyAlignment="1">
      <alignment horizontal="centerContinuous"/>
    </xf>
    <xf numFmtId="0" fontId="3" fillId="0" borderId="0" xfId="0" applyFont="1" applyFill="1"/>
    <xf numFmtId="0" fontId="5" fillId="0" borderId="0" xfId="0" applyNumberFormat="1" applyFont="1" applyFill="1" applyAlignment="1">
      <alignment vertical="center" wrapText="1"/>
    </xf>
    <xf numFmtId="0" fontId="10" fillId="0" borderId="0" xfId="0" applyFont="1" applyFill="1"/>
    <xf numFmtId="0" fontId="4" fillId="0" borderId="1" xfId="0" applyFont="1" applyFill="1" applyBorder="1" applyAlignment="1">
      <alignment horizontal="center"/>
    </xf>
    <xf numFmtId="3" fontId="3" fillId="0" borderId="1" xfId="0" applyNumberFormat="1" applyFont="1" applyFill="1" applyBorder="1"/>
    <xf numFmtId="0" fontId="4" fillId="0" borderId="2" xfId="0" applyFont="1" applyFill="1" applyBorder="1" applyAlignment="1">
      <alignment horizontal="center"/>
    </xf>
    <xf numFmtId="0" fontId="4" fillId="0" borderId="3" xfId="0" applyFont="1" applyFill="1" applyBorder="1"/>
    <xf numFmtId="3" fontId="18" fillId="0" borderId="2" xfId="0" applyNumberFormat="1" applyFont="1" applyFill="1" applyBorder="1"/>
    <xf numFmtId="0" fontId="3" fillId="0" borderId="2" xfId="0" applyFont="1" applyFill="1" applyBorder="1" applyAlignment="1">
      <alignment horizontal="center"/>
    </xf>
    <xf numFmtId="0" fontId="3" fillId="0" borderId="3" xfId="0" applyFont="1" applyFill="1" applyBorder="1"/>
    <xf numFmtId="3" fontId="3" fillId="0" borderId="2" xfId="0" applyNumberFormat="1" applyFont="1" applyFill="1" applyBorder="1"/>
    <xf numFmtId="0" fontId="14" fillId="0" borderId="2" xfId="0" applyFont="1" applyFill="1" applyBorder="1" applyAlignment="1">
      <alignment horizontal="center"/>
    </xf>
    <xf numFmtId="0" fontId="14" fillId="0" borderId="3" xfId="0" applyFont="1" applyFill="1" applyBorder="1"/>
    <xf numFmtId="0" fontId="9" fillId="0" borderId="0" xfId="0" applyFont="1" applyFill="1"/>
    <xf numFmtId="0" fontId="8" fillId="0" borderId="0" xfId="0" applyFont="1" applyFill="1"/>
    <xf numFmtId="0" fontId="8" fillId="0" borderId="0" xfId="0" applyFont="1" applyFill="1" applyAlignment="1">
      <alignment horizontal="centerContinuous"/>
    </xf>
    <xf numFmtId="0" fontId="11" fillId="0" borderId="0" xfId="0" applyFont="1" applyFill="1" applyAlignment="1">
      <alignment horizontal="centerContinuous"/>
    </xf>
    <xf numFmtId="0" fontId="7" fillId="0" borderId="0" xfId="0" applyFont="1" applyFill="1"/>
    <xf numFmtId="0" fontId="4" fillId="0" borderId="4" xfId="0" applyFont="1" applyFill="1" applyBorder="1" applyAlignment="1">
      <alignment horizontal="center"/>
    </xf>
    <xf numFmtId="0" fontId="5" fillId="0" borderId="0" xfId="0" applyFont="1" applyFill="1" applyBorder="1" applyAlignment="1">
      <alignment horizontal="right"/>
    </xf>
    <xf numFmtId="0" fontId="15" fillId="0" borderId="5" xfId="0" applyFont="1" applyFill="1" applyBorder="1"/>
    <xf numFmtId="0" fontId="20" fillId="0" borderId="3" xfId="0" applyFont="1" applyFill="1" applyBorder="1"/>
    <xf numFmtId="0" fontId="20" fillId="0" borderId="6" xfId="0" applyFont="1" applyFill="1" applyBorder="1"/>
    <xf numFmtId="3" fontId="4" fillId="0" borderId="4" xfId="0" applyNumberFormat="1" applyFont="1" applyFill="1" applyBorder="1"/>
    <xf numFmtId="0" fontId="8" fillId="0" borderId="0" xfId="0" applyFont="1" applyFill="1" applyAlignment="1">
      <alignment horizontal="left"/>
    </xf>
    <xf numFmtId="0" fontId="3" fillId="0" borderId="0" xfId="0" applyFont="1" applyFill="1" applyAlignment="1">
      <alignment horizontal="centerContinuous"/>
    </xf>
    <xf numFmtId="0" fontId="4" fillId="0" borderId="0" xfId="0" applyFont="1" applyFill="1" applyAlignment="1">
      <alignment horizontal="centerContinuous" wrapText="1"/>
    </xf>
    <xf numFmtId="0" fontId="14" fillId="0" borderId="0" xfId="0" applyFont="1" applyFill="1" applyAlignment="1">
      <alignment vertical="center"/>
    </xf>
    <xf numFmtId="0" fontId="23" fillId="0" borderId="0" xfId="0" applyFont="1" applyFill="1" applyAlignment="1">
      <alignment horizontal="centerContinuous" vertical="center"/>
    </xf>
    <xf numFmtId="14" fontId="6" fillId="0" borderId="9" xfId="6" applyNumberFormat="1" applyFont="1" applyFill="1" applyBorder="1" applyAlignment="1">
      <alignment horizontal="center" vertical="center" wrapText="1"/>
    </xf>
    <xf numFmtId="0" fontId="24" fillId="0" borderId="14" xfId="0" applyFont="1" applyFill="1" applyBorder="1" applyAlignment="1">
      <alignment horizontal="center" vertical="center"/>
    </xf>
    <xf numFmtId="0" fontId="24" fillId="0" borderId="15" xfId="0" applyNumberFormat="1" applyFont="1" applyFill="1" applyBorder="1" applyAlignment="1">
      <alignment horizontal="left" vertical="center" wrapText="1"/>
    </xf>
    <xf numFmtId="167" fontId="25" fillId="2" borderId="1" xfId="0" applyNumberFormat="1" applyFont="1" applyFill="1" applyBorder="1" applyAlignment="1">
      <alignment vertical="center"/>
    </xf>
    <xf numFmtId="3" fontId="26" fillId="0" borderId="16" xfId="0" applyNumberFormat="1" applyFont="1" applyFill="1" applyBorder="1" applyAlignment="1">
      <alignment vertical="center"/>
    </xf>
    <xf numFmtId="3" fontId="26" fillId="0" borderId="14" xfId="0" applyNumberFormat="1" applyFont="1" applyFill="1" applyBorder="1" applyAlignment="1">
      <alignment vertical="center"/>
    </xf>
    <xf numFmtId="0" fontId="25" fillId="0" borderId="0" xfId="0" applyFont="1" applyFill="1" applyAlignment="1">
      <alignment vertical="center"/>
    </xf>
    <xf numFmtId="167" fontId="25" fillId="2" borderId="2" xfId="0" applyNumberFormat="1" applyFont="1" applyFill="1" applyBorder="1" applyAlignment="1">
      <alignment vertical="center"/>
    </xf>
    <xf numFmtId="3" fontId="24" fillId="0" borderId="3" xfId="0" applyNumberFormat="1" applyFont="1" applyFill="1" applyBorder="1" applyAlignment="1">
      <alignment vertical="center"/>
    </xf>
    <xf numFmtId="3" fontId="24" fillId="0" borderId="2" xfId="0" applyNumberFormat="1" applyFont="1" applyFill="1" applyBorder="1" applyAlignment="1">
      <alignment vertical="center"/>
    </xf>
    <xf numFmtId="3" fontId="14" fillId="0" borderId="2" xfId="0" applyNumberFormat="1" applyFont="1" applyFill="1" applyBorder="1" applyAlignment="1">
      <alignment vertical="center"/>
    </xf>
    <xf numFmtId="3" fontId="14" fillId="0" borderId="3" xfId="0" applyNumberFormat="1" applyFont="1" applyFill="1" applyBorder="1" applyAlignment="1">
      <alignment vertical="center"/>
    </xf>
    <xf numFmtId="3" fontId="23" fillId="0" borderId="2" xfId="0" applyNumberFormat="1" applyFont="1" applyFill="1" applyBorder="1" applyAlignment="1">
      <alignment vertical="center"/>
    </xf>
    <xf numFmtId="3" fontId="23" fillId="0" borderId="3" xfId="0" applyNumberFormat="1" applyFont="1" applyFill="1" applyBorder="1" applyAlignment="1">
      <alignment vertical="center"/>
    </xf>
    <xf numFmtId="0" fontId="5" fillId="0" borderId="2" xfId="0" quotePrefix="1" applyFont="1" applyFill="1" applyBorder="1" applyAlignment="1">
      <alignment horizontal="center"/>
    </xf>
    <xf numFmtId="0" fontId="5" fillId="0" borderId="3" xfId="0" applyFont="1" applyFill="1" applyBorder="1"/>
    <xf numFmtId="0" fontId="3" fillId="0" borderId="2" xfId="0" applyFont="1" applyFill="1" applyBorder="1" applyAlignment="1">
      <alignment horizontal="center" vertical="center"/>
    </xf>
    <xf numFmtId="0" fontId="3" fillId="0" borderId="3" xfId="0" applyFont="1" applyFill="1" applyBorder="1" applyAlignment="1">
      <alignment horizontal="justify" wrapText="1"/>
    </xf>
    <xf numFmtId="3" fontId="27" fillId="0" borderId="2" xfId="0" applyNumberFormat="1" applyFont="1" applyFill="1" applyBorder="1" applyAlignment="1">
      <alignment vertical="center"/>
    </xf>
    <xf numFmtId="3" fontId="27" fillId="0" borderId="3" xfId="0" applyNumberFormat="1" applyFont="1" applyFill="1" applyBorder="1" applyAlignment="1">
      <alignment vertical="center"/>
    </xf>
    <xf numFmtId="0" fontId="3" fillId="0" borderId="2" xfId="0" applyFont="1" applyFill="1" applyBorder="1"/>
    <xf numFmtId="0" fontId="4" fillId="0" borderId="17" xfId="0" applyFont="1" applyFill="1" applyBorder="1"/>
    <xf numFmtId="0" fontId="24" fillId="0" borderId="2" xfId="0" applyFont="1" applyFill="1" applyBorder="1" applyAlignment="1">
      <alignment horizontal="center" vertical="center"/>
    </xf>
    <xf numFmtId="0" fontId="24" fillId="0" borderId="17" xfId="0" applyNumberFormat="1" applyFont="1" applyFill="1" applyBorder="1" applyAlignment="1">
      <alignment vertical="center" wrapText="1"/>
    </xf>
    <xf numFmtId="0" fontId="14" fillId="0" borderId="2" xfId="0" applyFont="1" applyFill="1" applyBorder="1" applyAlignment="1">
      <alignment horizontal="center" vertical="center"/>
    </xf>
    <xf numFmtId="0" fontId="14" fillId="0" borderId="17" xfId="0" applyNumberFormat="1" applyFont="1" applyFill="1" applyBorder="1" applyAlignment="1">
      <alignment horizontal="left" vertical="center" wrapText="1"/>
    </xf>
    <xf numFmtId="0" fontId="24" fillId="0" borderId="3" xfId="0" applyNumberFormat="1" applyFont="1" applyFill="1" applyBorder="1" applyAlignment="1">
      <alignment horizontal="left" vertical="center" wrapText="1"/>
    </xf>
    <xf numFmtId="0" fontId="14" fillId="0" borderId="4" xfId="0" applyFont="1" applyFill="1" applyBorder="1" applyAlignment="1">
      <alignment horizontal="center" vertical="center"/>
    </xf>
    <xf numFmtId="0" fontId="14" fillId="0" borderId="18" xfId="0" applyNumberFormat="1" applyFont="1" applyFill="1" applyBorder="1" applyAlignment="1">
      <alignment vertical="center" wrapText="1"/>
    </xf>
    <xf numFmtId="3" fontId="27" fillId="0" borderId="4" xfId="0" applyNumberFormat="1" applyFont="1" applyFill="1" applyBorder="1" applyAlignment="1">
      <alignment vertical="center"/>
    </xf>
    <xf numFmtId="3" fontId="27" fillId="0" borderId="6" xfId="0" applyNumberFormat="1" applyFont="1" applyFill="1" applyBorder="1" applyAlignment="1">
      <alignment vertical="center"/>
    </xf>
    <xf numFmtId="0" fontId="9" fillId="0" borderId="0" xfId="0" quotePrefix="1" applyFont="1" applyFill="1" applyAlignment="1">
      <alignment horizontal="left"/>
    </xf>
    <xf numFmtId="0" fontId="10" fillId="0" borderId="0" xfId="4" applyFont="1" applyFill="1"/>
    <xf numFmtId="0" fontId="3" fillId="0" borderId="0" xfId="0" applyFont="1" applyFill="1" applyAlignment="1">
      <alignment horizontal="right"/>
    </xf>
    <xf numFmtId="0" fontId="9" fillId="0" borderId="0" xfId="0" applyFont="1" applyFill="1" applyAlignment="1">
      <alignment horizontal="left"/>
    </xf>
    <xf numFmtId="0" fontId="4" fillId="0" borderId="1" xfId="0" applyFont="1" applyFill="1" applyBorder="1"/>
    <xf numFmtId="3" fontId="3" fillId="0" borderId="1" xfId="0" applyNumberFormat="1" applyFont="1" applyFill="1" applyBorder="1" applyAlignment="1">
      <alignment horizontal="right"/>
    </xf>
    <xf numFmtId="0" fontId="4" fillId="0" borderId="2" xfId="0" applyFont="1" applyFill="1" applyBorder="1"/>
    <xf numFmtId="3" fontId="18" fillId="0" borderId="2" xfId="0" applyNumberFormat="1" applyFont="1" applyFill="1" applyBorder="1" applyAlignment="1">
      <alignment horizontal="right"/>
    </xf>
    <xf numFmtId="3" fontId="5" fillId="0" borderId="2" xfId="0" applyNumberFormat="1" applyFont="1" applyFill="1" applyBorder="1"/>
    <xf numFmtId="3" fontId="3" fillId="0" borderId="2" xfId="0" applyNumberFormat="1" applyFont="1" applyFill="1" applyBorder="1" applyAlignment="1">
      <alignment horizontal="right"/>
    </xf>
    <xf numFmtId="0" fontId="3" fillId="0" borderId="2" xfId="0" applyFont="1" applyFill="1" applyBorder="1" applyAlignment="1">
      <alignment horizontal="justify" wrapText="1"/>
    </xf>
    <xf numFmtId="0" fontId="3" fillId="0" borderId="2" xfId="0" applyFont="1" applyFill="1" applyBorder="1" applyAlignment="1">
      <alignment horizontal="left" wrapText="1"/>
    </xf>
    <xf numFmtId="0" fontId="14" fillId="0" borderId="2" xfId="0" applyFont="1" applyFill="1" applyBorder="1"/>
    <xf numFmtId="0" fontId="24" fillId="0" borderId="2" xfId="0" applyFont="1" applyFill="1" applyBorder="1" applyAlignment="1">
      <alignment horizontal="center"/>
    </xf>
    <xf numFmtId="0" fontId="24" fillId="0" borderId="2" xfId="0" applyFont="1" applyFill="1" applyBorder="1" applyAlignment="1">
      <alignment horizontal="left" wrapText="1"/>
    </xf>
    <xf numFmtId="0" fontId="4" fillId="0" borderId="2" xfId="0" applyFont="1" applyFill="1" applyBorder="1" applyAlignment="1">
      <alignment horizontal="center" vertical="center"/>
    </xf>
    <xf numFmtId="0" fontId="28" fillId="0" borderId="2" xfId="0" applyFont="1" applyFill="1" applyBorder="1" applyAlignment="1">
      <alignment wrapText="1"/>
    </xf>
    <xf numFmtId="3" fontId="29" fillId="0" borderId="2" xfId="0" applyNumberFormat="1" applyFont="1" applyFill="1" applyBorder="1"/>
    <xf numFmtId="3" fontId="29" fillId="0" borderId="2" xfId="0" applyNumberFormat="1" applyFont="1" applyFill="1" applyBorder="1" applyAlignment="1">
      <alignment horizontal="right"/>
    </xf>
    <xf numFmtId="0" fontId="30" fillId="0" borderId="0" xfId="0" applyFont="1" applyFill="1"/>
    <xf numFmtId="3" fontId="31" fillId="0" borderId="2" xfId="0" applyNumberFormat="1" applyFont="1" applyFill="1" applyBorder="1"/>
    <xf numFmtId="3" fontId="31" fillId="0" borderId="2" xfId="0" applyNumberFormat="1" applyFont="1" applyFill="1" applyBorder="1" applyAlignment="1">
      <alignment horizontal="right"/>
    </xf>
    <xf numFmtId="0" fontId="32" fillId="0" borderId="0" xfId="0" applyFont="1" applyFill="1"/>
    <xf numFmtId="0" fontId="3" fillId="0" borderId="4" xfId="0" applyFont="1" applyFill="1" applyBorder="1" applyAlignment="1">
      <alignment horizontal="center"/>
    </xf>
    <xf numFmtId="0" fontId="3" fillId="0" borderId="4" xfId="0" applyFont="1" applyFill="1" applyBorder="1"/>
    <xf numFmtId="3" fontId="29" fillId="0" borderId="4" xfId="0" applyNumberFormat="1" applyFont="1" applyFill="1" applyBorder="1"/>
    <xf numFmtId="3" fontId="29" fillId="0" borderId="4" xfId="0" applyNumberFormat="1" applyFont="1" applyFill="1" applyBorder="1" applyAlignment="1">
      <alignment horizontal="right"/>
    </xf>
    <xf numFmtId="0" fontId="10" fillId="0" borderId="0" xfId="0" applyFont="1" applyFill="1" applyAlignment="1">
      <alignment horizontal="right"/>
    </xf>
    <xf numFmtId="0" fontId="4" fillId="0" borderId="0" xfId="0" applyFont="1" applyFill="1" applyAlignment="1">
      <alignment horizontal="center"/>
    </xf>
    <xf numFmtId="0" fontId="5" fillId="0" borderId="0" xfId="0" applyNumberFormat="1" applyFont="1" applyFill="1" applyBorder="1" applyAlignment="1">
      <alignment horizontal="center" vertical="center" wrapText="1"/>
    </xf>
    <xf numFmtId="0" fontId="6" fillId="0" borderId="9" xfId="6" applyNumberFormat="1" applyFont="1" applyFill="1" applyBorder="1" applyAlignment="1">
      <alignment horizontal="center" vertical="center" wrapText="1"/>
    </xf>
    <xf numFmtId="0" fontId="19" fillId="0" borderId="0" xfId="0" applyFont="1" applyFill="1" applyBorder="1" applyAlignment="1">
      <alignment horizontal="right"/>
    </xf>
    <xf numFmtId="0" fontId="4" fillId="0" borderId="0" xfId="0" applyFont="1" applyFill="1" applyAlignment="1">
      <alignment horizontal="right"/>
    </xf>
    <xf numFmtId="0" fontId="4" fillId="0" borderId="0" xfId="0" applyFont="1" applyFill="1" applyAlignment="1">
      <alignment horizontal="center"/>
    </xf>
    <xf numFmtId="0" fontId="5" fillId="0" borderId="0"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9" fillId="0" borderId="19" xfId="0" applyFont="1" applyFill="1" applyBorder="1" applyAlignment="1">
      <alignment horizontal="left"/>
    </xf>
    <xf numFmtId="0" fontId="14" fillId="0" borderId="12" xfId="0" applyFont="1" applyFill="1" applyBorder="1" applyAlignment="1">
      <alignment horizontal="center" vertical="center"/>
    </xf>
    <xf numFmtId="0" fontId="24" fillId="0" borderId="13" xfId="0" applyFont="1" applyFill="1" applyBorder="1" applyAlignment="1">
      <alignment horizontal="center" vertical="center" wrapText="1"/>
    </xf>
    <xf numFmtId="0" fontId="24" fillId="0" borderId="13"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0" fontId="6" fillId="0" borderId="7" xfId="6" applyNumberFormat="1" applyFont="1" applyFill="1" applyBorder="1" applyAlignment="1">
      <alignment horizontal="center" vertical="center" wrapText="1"/>
    </xf>
    <xf numFmtId="0" fontId="6" fillId="0" borderId="9" xfId="6" applyNumberFormat="1" applyFont="1" applyFill="1" applyBorder="1" applyAlignment="1">
      <alignment horizontal="center" vertical="center" wrapText="1"/>
    </xf>
    <xf numFmtId="0" fontId="6" fillId="0" borderId="10" xfId="6" applyNumberFormat="1" applyFont="1" applyFill="1" applyBorder="1" applyAlignment="1">
      <alignment horizontal="center" vertical="center" wrapText="1"/>
    </xf>
    <xf numFmtId="0" fontId="6" fillId="0" borderId="11" xfId="6" applyNumberFormat="1" applyFont="1" applyFill="1" applyBorder="1" applyAlignment="1">
      <alignment horizontal="center" vertical="center" wrapText="1"/>
    </xf>
    <xf numFmtId="0" fontId="4" fillId="0" borderId="0" xfId="0" applyFont="1" applyFill="1" applyAlignment="1">
      <alignment horizontal="center" wrapText="1"/>
    </xf>
    <xf numFmtId="0" fontId="19" fillId="0" borderId="0" xfId="0" applyFont="1" applyFill="1" applyBorder="1" applyAlignment="1">
      <alignment horizontal="right"/>
    </xf>
    <xf numFmtId="0" fontId="24" fillId="0" borderId="3" xfId="0" applyNumberFormat="1" applyFont="1" applyFill="1" applyBorder="1" applyAlignment="1">
      <alignment vertical="center" wrapText="1"/>
    </xf>
  </cellXfs>
  <cellStyles count="11">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N33"/>
  <sheetViews>
    <sheetView workbookViewId="0">
      <selection sqref="A1:XFD1048576"/>
    </sheetView>
  </sheetViews>
  <sheetFormatPr defaultColWidth="12.85546875" defaultRowHeight="15.75"/>
  <cols>
    <col min="1" max="1" width="7.28515625" style="3" customWidth="1"/>
    <col min="2" max="2" width="68" style="3" customWidth="1"/>
    <col min="3" max="4" width="16.28515625" style="3" customWidth="1"/>
    <col min="5" max="6" width="13.42578125" style="3" customWidth="1"/>
    <col min="7" max="16384" width="12.85546875" style="3"/>
  </cols>
  <sheetData>
    <row r="1" spans="1:14" ht="21" customHeight="1">
      <c r="A1" s="1" t="s">
        <v>30</v>
      </c>
      <c r="B1" s="1"/>
      <c r="C1" s="1"/>
      <c r="D1" s="95" t="s">
        <v>19</v>
      </c>
      <c r="E1" s="96"/>
      <c r="F1" s="96"/>
    </row>
    <row r="2" spans="1:14" ht="33" customHeight="1">
      <c r="A2" s="2" t="s">
        <v>86</v>
      </c>
      <c r="B2" s="18"/>
      <c r="C2" s="19"/>
      <c r="D2" s="19"/>
      <c r="E2" s="19"/>
      <c r="F2" s="19"/>
    </row>
    <row r="3" spans="1:14" ht="12.75" customHeight="1">
      <c r="A3" s="97"/>
      <c r="B3" s="97"/>
      <c r="C3" s="97"/>
      <c r="D3" s="97"/>
      <c r="E3" s="97"/>
      <c r="F3" s="97"/>
      <c r="G3" s="4"/>
      <c r="H3" s="4"/>
      <c r="I3" s="4"/>
      <c r="J3" s="4"/>
      <c r="K3" s="4"/>
      <c r="L3" s="4"/>
      <c r="M3" s="4"/>
      <c r="N3" s="4"/>
    </row>
    <row r="4" spans="1:14" ht="19.5" customHeight="1">
      <c r="A4" s="92"/>
      <c r="B4" s="92"/>
      <c r="C4" s="92"/>
      <c r="D4" s="92"/>
      <c r="E4" s="92"/>
      <c r="F4" s="94" t="s">
        <v>0</v>
      </c>
      <c r="G4" s="22"/>
      <c r="H4" s="22"/>
      <c r="I4" s="22"/>
      <c r="J4" s="4"/>
      <c r="K4" s="4"/>
      <c r="L4" s="4"/>
      <c r="M4" s="4"/>
      <c r="N4" s="4"/>
    </row>
    <row r="5" spans="1:14" s="20" customFormat="1" ht="33" customHeight="1">
      <c r="A5" s="98" t="s">
        <v>1</v>
      </c>
      <c r="B5" s="98" t="s">
        <v>2</v>
      </c>
      <c r="C5" s="98" t="s">
        <v>20</v>
      </c>
      <c r="D5" s="98" t="s">
        <v>87</v>
      </c>
      <c r="E5" s="101" t="s">
        <v>21</v>
      </c>
      <c r="F5" s="102"/>
    </row>
    <row r="6" spans="1:14" s="20" customFormat="1" ht="16.5">
      <c r="A6" s="99"/>
      <c r="B6" s="99"/>
      <c r="C6" s="99"/>
      <c r="D6" s="99"/>
      <c r="E6" s="98" t="s">
        <v>20</v>
      </c>
      <c r="F6" s="98" t="s">
        <v>22</v>
      </c>
    </row>
    <row r="7" spans="1:14" s="20" customFormat="1" ht="30.75" customHeight="1">
      <c r="A7" s="100"/>
      <c r="B7" s="100"/>
      <c r="C7" s="100"/>
      <c r="D7" s="100"/>
      <c r="E7" s="103"/>
      <c r="F7" s="103"/>
    </row>
    <row r="8" spans="1:14" s="5" customFormat="1" ht="24.95" customHeight="1">
      <c r="A8" s="6" t="s">
        <v>3</v>
      </c>
      <c r="B8" s="23" t="s">
        <v>23</v>
      </c>
      <c r="C8" s="7">
        <v>5070000</v>
      </c>
      <c r="D8" s="7">
        <v>2499999.7999999998</v>
      </c>
      <c r="E8" s="7">
        <f>D8/C8*100</f>
        <v>49.309660749506904</v>
      </c>
      <c r="F8" s="7">
        <v>177.49037114659498</v>
      </c>
    </row>
    <row r="9" spans="1:14" s="5" customFormat="1" ht="24.95" customHeight="1">
      <c r="A9" s="8" t="s">
        <v>5</v>
      </c>
      <c r="B9" s="9" t="s">
        <v>24</v>
      </c>
      <c r="C9" s="10">
        <f>C8</f>
        <v>5070000</v>
      </c>
      <c r="D9" s="10">
        <f>D8</f>
        <v>2499999.7999999998</v>
      </c>
      <c r="E9" s="10">
        <f t="shared" ref="E9:E22" si="0">D9/C9*100</f>
        <v>49.309660749506904</v>
      </c>
      <c r="F9" s="10">
        <v>177.49037114659498</v>
      </c>
    </row>
    <row r="10" spans="1:14" s="5" customFormat="1" ht="24.95" customHeight="1">
      <c r="A10" s="14">
        <v>1</v>
      </c>
      <c r="B10" s="15" t="s">
        <v>17</v>
      </c>
      <c r="C10" s="10">
        <v>4820000</v>
      </c>
      <c r="D10" s="10">
        <v>2278467.7999999998</v>
      </c>
      <c r="E10" s="10">
        <f t="shared" si="0"/>
        <v>47.271116182572612</v>
      </c>
      <c r="F10" s="10">
        <v>176</v>
      </c>
    </row>
    <row r="11" spans="1:14" s="5" customFormat="1" ht="24.95" customHeight="1">
      <c r="A11" s="14">
        <v>2</v>
      </c>
      <c r="B11" s="15" t="s">
        <v>25</v>
      </c>
      <c r="C11" s="10"/>
      <c r="D11" s="10"/>
      <c r="E11" s="10"/>
      <c r="F11" s="10"/>
    </row>
    <row r="12" spans="1:14" s="5" customFormat="1" ht="24.95" customHeight="1">
      <c r="A12" s="14">
        <v>3</v>
      </c>
      <c r="B12" s="15" t="s">
        <v>26</v>
      </c>
      <c r="C12" s="10">
        <v>250000</v>
      </c>
      <c r="D12" s="10">
        <v>221532</v>
      </c>
      <c r="E12" s="10">
        <f t="shared" si="0"/>
        <v>88.612800000000007</v>
      </c>
      <c r="F12" s="10">
        <v>200</v>
      </c>
    </row>
    <row r="13" spans="1:14" s="5" customFormat="1" ht="24.95" customHeight="1">
      <c r="A13" s="14">
        <v>4</v>
      </c>
      <c r="B13" s="15" t="s">
        <v>18</v>
      </c>
      <c r="C13" s="10"/>
      <c r="D13" s="10"/>
      <c r="E13" s="10"/>
      <c r="F13" s="10"/>
    </row>
    <row r="14" spans="1:14" s="5" customFormat="1" ht="24.95" customHeight="1">
      <c r="A14" s="8" t="s">
        <v>6</v>
      </c>
      <c r="B14" s="9" t="s">
        <v>7</v>
      </c>
      <c r="C14" s="13"/>
      <c r="D14" s="13"/>
      <c r="E14" s="13"/>
      <c r="F14" s="13"/>
    </row>
    <row r="15" spans="1:14" s="5" customFormat="1" ht="24.95" customHeight="1">
      <c r="A15" s="8" t="s">
        <v>4</v>
      </c>
      <c r="B15" s="24" t="s">
        <v>8</v>
      </c>
      <c r="C15" s="10">
        <v>12518853</v>
      </c>
      <c r="D15" s="10">
        <v>6266709</v>
      </c>
      <c r="E15" s="13">
        <f t="shared" si="0"/>
        <v>50.058172262267156</v>
      </c>
      <c r="F15" s="13">
        <v>102</v>
      </c>
    </row>
    <row r="16" spans="1:14" s="5" customFormat="1" ht="24.95" customHeight="1">
      <c r="A16" s="8" t="s">
        <v>5</v>
      </c>
      <c r="B16" s="9" t="s">
        <v>27</v>
      </c>
      <c r="C16" s="10">
        <v>10831669</v>
      </c>
      <c r="D16" s="10">
        <v>5242243</v>
      </c>
      <c r="E16" s="13">
        <f t="shared" si="0"/>
        <v>48.397370709906298</v>
      </c>
      <c r="F16" s="13">
        <v>132</v>
      </c>
    </row>
    <row r="17" spans="1:6" s="5" customFormat="1" ht="24.95" customHeight="1">
      <c r="A17" s="11">
        <v>1</v>
      </c>
      <c r="B17" s="12" t="s">
        <v>9</v>
      </c>
      <c r="C17" s="10">
        <v>2539450</v>
      </c>
      <c r="D17" s="10">
        <v>829640</v>
      </c>
      <c r="E17" s="13">
        <f t="shared" si="0"/>
        <v>32.670066352950442</v>
      </c>
      <c r="F17" s="13">
        <v>183</v>
      </c>
    </row>
    <row r="18" spans="1:6" s="5" customFormat="1" ht="24.95" customHeight="1">
      <c r="A18" s="11">
        <v>2</v>
      </c>
      <c r="B18" s="12" t="s">
        <v>10</v>
      </c>
      <c r="C18" s="13">
        <v>8078547</v>
      </c>
      <c r="D18" s="13">
        <v>4411203</v>
      </c>
      <c r="E18" s="13">
        <f t="shared" si="0"/>
        <v>54.603915778419065</v>
      </c>
      <c r="F18" s="13">
        <v>124</v>
      </c>
    </row>
    <row r="19" spans="1:6" s="5" customFormat="1" ht="24.95" customHeight="1">
      <c r="A19" s="11">
        <v>3</v>
      </c>
      <c r="B19" s="12" t="s">
        <v>11</v>
      </c>
      <c r="C19" s="13">
        <v>3700</v>
      </c>
      <c r="D19" s="13">
        <v>100</v>
      </c>
      <c r="E19" s="13">
        <f t="shared" si="0"/>
        <v>2.7027027027027026</v>
      </c>
      <c r="F19" s="13"/>
    </row>
    <row r="20" spans="1:6" s="5" customFormat="1" ht="24.95" customHeight="1">
      <c r="A20" s="11">
        <v>4</v>
      </c>
      <c r="B20" s="12" t="s">
        <v>12</v>
      </c>
      <c r="C20" s="13">
        <v>1300</v>
      </c>
      <c r="D20" s="13">
        <v>1300</v>
      </c>
      <c r="E20" s="13">
        <f t="shared" si="0"/>
        <v>100</v>
      </c>
      <c r="F20" s="13">
        <v>100</v>
      </c>
    </row>
    <row r="21" spans="1:6" s="5" customFormat="1" ht="24.95" customHeight="1">
      <c r="A21" s="11">
        <v>5</v>
      </c>
      <c r="B21" s="12" t="s">
        <v>13</v>
      </c>
      <c r="C21" s="13">
        <v>208672</v>
      </c>
      <c r="D21" s="13"/>
      <c r="E21" s="13">
        <f t="shared" si="0"/>
        <v>0</v>
      </c>
      <c r="F21" s="13"/>
    </row>
    <row r="22" spans="1:6" s="5" customFormat="1" ht="24.95" customHeight="1">
      <c r="A22" s="8" t="s">
        <v>6</v>
      </c>
      <c r="B22" s="9" t="s">
        <v>28</v>
      </c>
      <c r="C22" s="10">
        <v>12518853</v>
      </c>
      <c r="D22" s="10">
        <v>1024466</v>
      </c>
      <c r="E22" s="13">
        <f t="shared" si="0"/>
        <v>8.1833854906675558</v>
      </c>
      <c r="F22" s="13">
        <v>152</v>
      </c>
    </row>
    <row r="23" spans="1:6" s="5" customFormat="1" ht="24.95" customHeight="1">
      <c r="A23" s="8" t="s">
        <v>14</v>
      </c>
      <c r="B23" s="24" t="s">
        <v>15</v>
      </c>
      <c r="C23" s="13"/>
      <c r="D23" s="13"/>
      <c r="E23" s="13"/>
      <c r="F23" s="13"/>
    </row>
    <row r="24" spans="1:6" s="17" customFormat="1" ht="24.95" customHeight="1">
      <c r="A24" s="21" t="s">
        <v>16</v>
      </c>
      <c r="B24" s="25" t="s">
        <v>29</v>
      </c>
      <c r="C24" s="26"/>
      <c r="D24" s="26"/>
      <c r="E24" s="26"/>
      <c r="F24" s="26"/>
    </row>
    <row r="25" spans="1:6" ht="19.5" customHeight="1">
      <c r="A25" s="16"/>
      <c r="B25" s="16"/>
      <c r="C25" s="5"/>
      <c r="D25" s="5"/>
      <c r="E25" s="5"/>
      <c r="F25" s="5"/>
    </row>
    <row r="26" spans="1:6" ht="18.75">
      <c r="A26" s="5"/>
      <c r="B26" s="16"/>
      <c r="C26" s="5"/>
      <c r="D26" s="5"/>
      <c r="E26" s="5"/>
      <c r="F26" s="5"/>
    </row>
    <row r="27" spans="1:6" ht="11.25" customHeight="1">
      <c r="A27" s="5"/>
      <c r="B27" s="5"/>
      <c r="C27" s="5"/>
      <c r="D27" s="5"/>
      <c r="E27" s="5"/>
      <c r="F27" s="5"/>
    </row>
    <row r="28" spans="1:6" ht="18.75">
      <c r="A28" s="5"/>
      <c r="B28" s="5"/>
      <c r="C28" s="5"/>
      <c r="D28" s="5"/>
      <c r="E28" s="5"/>
      <c r="F28" s="5"/>
    </row>
    <row r="29" spans="1:6" ht="18.75">
      <c r="A29" s="5"/>
      <c r="B29" s="5"/>
      <c r="C29" s="5"/>
      <c r="D29" s="5"/>
      <c r="E29" s="5"/>
      <c r="F29" s="5"/>
    </row>
    <row r="30" spans="1:6" ht="18.75">
      <c r="A30" s="5"/>
      <c r="B30" s="5"/>
      <c r="C30" s="5"/>
      <c r="D30" s="5"/>
      <c r="E30" s="5"/>
      <c r="F30" s="5"/>
    </row>
    <row r="31" spans="1:6" ht="18.75">
      <c r="A31" s="5"/>
      <c r="B31" s="5"/>
      <c r="C31" s="5"/>
      <c r="D31" s="5"/>
      <c r="E31" s="5"/>
      <c r="F31" s="5"/>
    </row>
    <row r="32" spans="1:6" ht="18.75">
      <c r="A32" s="5"/>
      <c r="B32" s="5"/>
      <c r="C32" s="5"/>
      <c r="D32" s="5"/>
      <c r="E32" s="5"/>
      <c r="F32" s="5"/>
    </row>
    <row r="33" spans="1:6" ht="18.75">
      <c r="A33" s="5"/>
      <c r="B33" s="5"/>
      <c r="C33" s="5"/>
      <c r="D33" s="5"/>
      <c r="E33" s="5"/>
      <c r="F33" s="5"/>
    </row>
  </sheetData>
  <mergeCells count="9">
    <mergeCell ref="D1:F1"/>
    <mergeCell ref="A3:F3"/>
    <mergeCell ref="A5:A7"/>
    <mergeCell ref="B5:B7"/>
    <mergeCell ref="C5:C7"/>
    <mergeCell ref="D5:D7"/>
    <mergeCell ref="E5:F5"/>
    <mergeCell ref="E6:E7"/>
    <mergeCell ref="F6:F7"/>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44"/>
  <sheetViews>
    <sheetView workbookViewId="0">
      <selection sqref="A1:XFD1048576"/>
    </sheetView>
  </sheetViews>
  <sheetFormatPr defaultColWidth="12.85546875" defaultRowHeight="15.75"/>
  <cols>
    <col min="1" max="1" width="7.28515625" style="3" customWidth="1"/>
    <col min="2" max="2" width="79.28515625" style="3" customWidth="1"/>
    <col min="3" max="4" width="14.5703125" style="3" customWidth="1"/>
    <col min="5" max="6" width="12" style="3" customWidth="1"/>
    <col min="7" max="16384" width="12.85546875" style="3"/>
  </cols>
  <sheetData>
    <row r="1" spans="1:6" ht="21" customHeight="1">
      <c r="A1" s="1" t="s">
        <v>30</v>
      </c>
      <c r="B1" s="1"/>
      <c r="C1" s="1"/>
      <c r="D1" s="95" t="s">
        <v>31</v>
      </c>
      <c r="E1" s="95"/>
      <c r="F1" s="95"/>
    </row>
    <row r="2" spans="1:6" ht="18.75">
      <c r="A2" s="27"/>
      <c r="B2" s="27"/>
      <c r="C2" s="28"/>
      <c r="D2" s="28"/>
      <c r="E2" s="28"/>
      <c r="F2" s="28"/>
    </row>
    <row r="3" spans="1:6" ht="27" customHeight="1">
      <c r="A3" s="29" t="s">
        <v>88</v>
      </c>
      <c r="B3" s="18"/>
      <c r="C3" s="19"/>
      <c r="D3" s="19"/>
      <c r="E3" s="19"/>
      <c r="F3" s="19"/>
    </row>
    <row r="4" spans="1:6">
      <c r="A4" s="97"/>
      <c r="B4" s="97"/>
      <c r="C4" s="97"/>
      <c r="D4" s="97"/>
      <c r="E4" s="97"/>
      <c r="F4" s="97"/>
    </row>
    <row r="5" spans="1:6" ht="17.25" customHeight="1">
      <c r="A5" s="105"/>
      <c r="B5" s="105"/>
      <c r="C5" s="105"/>
      <c r="D5" s="30"/>
      <c r="E5" s="31"/>
      <c r="F5" s="94" t="s">
        <v>0</v>
      </c>
    </row>
    <row r="6" spans="1:6" s="20" customFormat="1" ht="34.9" customHeight="1">
      <c r="A6" s="106" t="s">
        <v>1</v>
      </c>
      <c r="B6" s="107" t="s">
        <v>2</v>
      </c>
      <c r="C6" s="108" t="s">
        <v>20</v>
      </c>
      <c r="D6" s="110" t="s">
        <v>89</v>
      </c>
      <c r="E6" s="112" t="s">
        <v>21</v>
      </c>
      <c r="F6" s="113"/>
    </row>
    <row r="7" spans="1:6" s="20" customFormat="1" ht="52.15" customHeight="1">
      <c r="A7" s="106"/>
      <c r="B7" s="106"/>
      <c r="C7" s="109"/>
      <c r="D7" s="111"/>
      <c r="E7" s="93" t="s">
        <v>20</v>
      </c>
      <c r="F7" s="32" t="s">
        <v>22</v>
      </c>
    </row>
    <row r="8" spans="1:6" s="38" customFormat="1" ht="21" customHeight="1">
      <c r="A8" s="33" t="s">
        <v>3</v>
      </c>
      <c r="B8" s="34" t="s">
        <v>32</v>
      </c>
      <c r="C8" s="35">
        <v>5070000</v>
      </c>
      <c r="D8" s="36">
        <v>2499999.7999999998</v>
      </c>
      <c r="E8" s="37">
        <f>D8/C8*100</f>
        <v>49.309660749506904</v>
      </c>
      <c r="F8" s="37">
        <v>158.44187513899593</v>
      </c>
    </row>
    <row r="9" spans="1:6" s="5" customFormat="1" ht="21" customHeight="1">
      <c r="A9" s="8" t="s">
        <v>5</v>
      </c>
      <c r="B9" s="9" t="s">
        <v>17</v>
      </c>
      <c r="C9" s="39">
        <v>5070000</v>
      </c>
      <c r="D9" s="40">
        <v>2278467.7999999998</v>
      </c>
      <c r="E9" s="41">
        <f>D9/C9*100</f>
        <v>44.940193293885599</v>
      </c>
      <c r="F9" s="41">
        <v>160.565859598472</v>
      </c>
    </row>
    <row r="10" spans="1:6" s="5" customFormat="1" ht="21" customHeight="1">
      <c r="A10" s="11">
        <v>1</v>
      </c>
      <c r="B10" s="12" t="s">
        <v>33</v>
      </c>
      <c r="C10" s="42">
        <v>1372600</v>
      </c>
      <c r="D10" s="43">
        <v>421399.8</v>
      </c>
      <c r="E10" s="42">
        <f t="shared" ref="E10:E37" si="0">D10/C10*100</f>
        <v>30.700845111467288</v>
      </c>
      <c r="F10" s="42">
        <v>163</v>
      </c>
    </row>
    <row r="11" spans="1:6" s="5" customFormat="1" ht="21" customHeight="1">
      <c r="A11" s="11">
        <f>+A10+1</f>
        <v>2</v>
      </c>
      <c r="B11" s="12" t="s">
        <v>34</v>
      </c>
      <c r="C11" s="42">
        <v>110000</v>
      </c>
      <c r="D11" s="43">
        <v>52564</v>
      </c>
      <c r="E11" s="42">
        <f t="shared" si="0"/>
        <v>47.785454545454549</v>
      </c>
      <c r="F11" s="42">
        <v>124</v>
      </c>
    </row>
    <row r="12" spans="1:6" s="5" customFormat="1" ht="21" customHeight="1">
      <c r="A12" s="11">
        <f>A11+1</f>
        <v>3</v>
      </c>
      <c r="B12" s="12" t="s">
        <v>35</v>
      </c>
      <c r="C12" s="42">
        <v>580000</v>
      </c>
      <c r="D12" s="43">
        <v>371033</v>
      </c>
      <c r="E12" s="42">
        <f t="shared" si="0"/>
        <v>63.971206896551728</v>
      </c>
      <c r="F12" s="42">
        <v>180</v>
      </c>
    </row>
    <row r="13" spans="1:6" s="5" customFormat="1" ht="21" customHeight="1">
      <c r="A13" s="11">
        <f>A12+1</f>
        <v>4</v>
      </c>
      <c r="B13" s="12" t="s">
        <v>36</v>
      </c>
      <c r="C13" s="44">
        <v>123000</v>
      </c>
      <c r="D13" s="45">
        <v>102365</v>
      </c>
      <c r="E13" s="44">
        <f t="shared" si="0"/>
        <v>83.223577235772368</v>
      </c>
      <c r="F13" s="44">
        <v>140</v>
      </c>
    </row>
    <row r="14" spans="1:6" s="5" customFormat="1" ht="21" customHeight="1">
      <c r="A14" s="11">
        <f>A13+1</f>
        <v>5</v>
      </c>
      <c r="B14" s="12" t="s">
        <v>37</v>
      </c>
      <c r="C14" s="44">
        <v>270000</v>
      </c>
      <c r="D14" s="45">
        <v>176261</v>
      </c>
      <c r="E14" s="44">
        <f t="shared" si="0"/>
        <v>65.28185185185184</v>
      </c>
      <c r="F14" s="44">
        <v>137</v>
      </c>
    </row>
    <row r="15" spans="1:6" s="5" customFormat="1" ht="21" customHeight="1">
      <c r="A15" s="11">
        <f>A14+1</f>
        <v>6</v>
      </c>
      <c r="B15" s="12" t="s">
        <v>38</v>
      </c>
      <c r="C15" s="44">
        <v>150000</v>
      </c>
      <c r="D15" s="45">
        <v>119874</v>
      </c>
      <c r="E15" s="44">
        <f t="shared" si="0"/>
        <v>79.915999999999997</v>
      </c>
      <c r="F15" s="44">
        <v>167</v>
      </c>
    </row>
    <row r="16" spans="1:6" s="5" customFormat="1" ht="21" customHeight="1">
      <c r="A16" s="11">
        <f>A15+1</f>
        <v>7</v>
      </c>
      <c r="B16" s="12" t="s">
        <v>39</v>
      </c>
      <c r="C16" s="44">
        <v>78400</v>
      </c>
      <c r="D16" s="45">
        <v>33740</v>
      </c>
      <c r="E16" s="44">
        <f t="shared" si="0"/>
        <v>43.035714285714292</v>
      </c>
      <c r="F16" s="44">
        <v>121</v>
      </c>
    </row>
    <row r="17" spans="1:6" s="5" customFormat="1" ht="21" customHeight="1">
      <c r="A17" s="11">
        <v>8</v>
      </c>
      <c r="B17" s="12" t="s">
        <v>40</v>
      </c>
      <c r="C17" s="44">
        <f>C18+C19+C20+C21+C22</f>
        <v>1786000</v>
      </c>
      <c r="D17" s="44"/>
      <c r="E17" s="44">
        <f t="shared" si="0"/>
        <v>0</v>
      </c>
      <c r="F17" s="44"/>
    </row>
    <row r="18" spans="1:6" s="5" customFormat="1" ht="21" customHeight="1">
      <c r="A18" s="46" t="s">
        <v>41</v>
      </c>
      <c r="B18" s="47" t="s">
        <v>42</v>
      </c>
      <c r="C18" s="41"/>
      <c r="D18" s="40"/>
      <c r="E18" s="41"/>
      <c r="F18" s="41"/>
    </row>
    <row r="19" spans="1:6" s="5" customFormat="1" ht="21" customHeight="1">
      <c r="A19" s="46" t="s">
        <v>41</v>
      </c>
      <c r="B19" s="47" t="s">
        <v>43</v>
      </c>
      <c r="C19" s="41">
        <v>5000</v>
      </c>
      <c r="D19" s="40">
        <v>2000</v>
      </c>
      <c r="E19" s="41">
        <f t="shared" si="0"/>
        <v>40</v>
      </c>
      <c r="F19" s="41">
        <v>133</v>
      </c>
    </row>
    <row r="20" spans="1:6" s="5" customFormat="1" ht="21" customHeight="1">
      <c r="A20" s="46" t="s">
        <v>41</v>
      </c>
      <c r="B20" s="47" t="s">
        <v>44</v>
      </c>
      <c r="C20" s="42">
        <v>1700000</v>
      </c>
      <c r="D20" s="43">
        <v>764545</v>
      </c>
      <c r="E20" s="42">
        <f t="shared" si="0"/>
        <v>44.97323529411765</v>
      </c>
      <c r="F20" s="42">
        <v>290</v>
      </c>
    </row>
    <row r="21" spans="1:6" s="5" customFormat="1" ht="21" customHeight="1">
      <c r="A21" s="46" t="s">
        <v>41</v>
      </c>
      <c r="B21" s="47" t="s">
        <v>45</v>
      </c>
      <c r="C21" s="44">
        <v>80000</v>
      </c>
      <c r="D21" s="45">
        <v>93512</v>
      </c>
      <c r="E21" s="44">
        <f t="shared" si="0"/>
        <v>116.89</v>
      </c>
      <c r="F21" s="44">
        <v>232</v>
      </c>
    </row>
    <row r="22" spans="1:6" s="5" customFormat="1" ht="21" customHeight="1">
      <c r="A22" s="46" t="s">
        <v>41</v>
      </c>
      <c r="B22" s="47" t="s">
        <v>46</v>
      </c>
      <c r="C22" s="44">
        <v>1000</v>
      </c>
      <c r="D22" s="45">
        <v>320</v>
      </c>
      <c r="E22" s="44">
        <f t="shared" si="0"/>
        <v>32</v>
      </c>
      <c r="F22" s="44">
        <v>195</v>
      </c>
    </row>
    <row r="23" spans="1:6" s="5" customFormat="1" ht="21" customHeight="1">
      <c r="A23" s="11">
        <v>9</v>
      </c>
      <c r="B23" s="12" t="s">
        <v>47</v>
      </c>
      <c r="C23" s="42">
        <v>75000</v>
      </c>
      <c r="D23" s="43">
        <v>80727</v>
      </c>
      <c r="E23" s="42">
        <f t="shared" si="0"/>
        <v>107.636</v>
      </c>
      <c r="F23" s="42">
        <v>83</v>
      </c>
    </row>
    <row r="24" spans="1:6" s="5" customFormat="1" ht="32.25">
      <c r="A24" s="48">
        <f>A23+1</f>
        <v>10</v>
      </c>
      <c r="B24" s="49" t="s">
        <v>48</v>
      </c>
      <c r="C24" s="41">
        <v>1000</v>
      </c>
      <c r="D24" s="40"/>
      <c r="E24" s="41">
        <f t="shared" si="0"/>
        <v>0</v>
      </c>
      <c r="F24" s="41">
        <v>197.26775956284152</v>
      </c>
    </row>
    <row r="25" spans="1:6" s="5" customFormat="1" ht="21" customHeight="1">
      <c r="A25" s="11">
        <v>11</v>
      </c>
      <c r="B25" s="12" t="s">
        <v>49</v>
      </c>
      <c r="C25" s="41">
        <v>12000</v>
      </c>
      <c r="D25" s="40">
        <v>7290</v>
      </c>
      <c r="E25" s="41">
        <f t="shared" si="0"/>
        <v>60.750000000000007</v>
      </c>
      <c r="F25" s="41">
        <v>172</v>
      </c>
    </row>
    <row r="26" spans="1:6" s="5" customFormat="1" ht="21.6" customHeight="1">
      <c r="A26" s="11">
        <f>A25+1</f>
        <v>12</v>
      </c>
      <c r="B26" s="12" t="s">
        <v>50</v>
      </c>
      <c r="C26" s="50">
        <v>1000</v>
      </c>
      <c r="D26" s="51">
        <v>2000</v>
      </c>
      <c r="E26" s="50">
        <f>D26/C26*100</f>
        <v>200</v>
      </c>
      <c r="F26" s="50">
        <v>421</v>
      </c>
    </row>
    <row r="27" spans="1:6" s="5" customFormat="1" ht="21.6" customHeight="1">
      <c r="A27" s="11">
        <f>A26+1</f>
        <v>13</v>
      </c>
      <c r="B27" s="12" t="s">
        <v>51</v>
      </c>
      <c r="C27" s="50">
        <v>261000</v>
      </c>
      <c r="D27" s="51"/>
      <c r="E27" s="50">
        <f t="shared" si="0"/>
        <v>0</v>
      </c>
      <c r="F27" s="50">
        <v>130.35914485638071</v>
      </c>
    </row>
    <row r="28" spans="1:6" s="5" customFormat="1" ht="21.6" customHeight="1">
      <c r="A28" s="8" t="s">
        <v>6</v>
      </c>
      <c r="B28" s="9" t="s">
        <v>25</v>
      </c>
      <c r="C28" s="50"/>
      <c r="D28" s="51"/>
      <c r="E28" s="50"/>
      <c r="F28" s="50"/>
    </row>
    <row r="29" spans="1:6" s="5" customFormat="1" ht="21.6" customHeight="1">
      <c r="A29" s="8" t="s">
        <v>52</v>
      </c>
      <c r="B29" s="9" t="s">
        <v>53</v>
      </c>
      <c r="C29" s="50">
        <v>250000</v>
      </c>
      <c r="D29" s="51">
        <v>221532</v>
      </c>
      <c r="E29" s="50">
        <f t="shared" si="0"/>
        <v>88.612800000000007</v>
      </c>
      <c r="F29" s="50">
        <v>200</v>
      </c>
    </row>
    <row r="30" spans="1:6" s="5" customFormat="1" ht="21.6" customHeight="1">
      <c r="A30" s="11">
        <v>1</v>
      </c>
      <c r="B30" s="12" t="s">
        <v>54</v>
      </c>
      <c r="C30" s="50"/>
      <c r="D30" s="51"/>
      <c r="E30" s="50"/>
      <c r="F30" s="50"/>
    </row>
    <row r="31" spans="1:6" s="5" customFormat="1" ht="21.6" customHeight="1">
      <c r="A31" s="11">
        <f>A30+1</f>
        <v>2</v>
      </c>
      <c r="B31" s="12" t="s">
        <v>55</v>
      </c>
      <c r="C31" s="50"/>
      <c r="D31" s="51"/>
      <c r="E31" s="50"/>
      <c r="F31" s="50"/>
    </row>
    <row r="32" spans="1:6" s="5" customFormat="1" ht="21.6" customHeight="1">
      <c r="A32" s="11">
        <f>A31+1</f>
        <v>3</v>
      </c>
      <c r="B32" s="12" t="s">
        <v>56</v>
      </c>
      <c r="C32" s="50"/>
      <c r="D32" s="51"/>
      <c r="E32" s="50"/>
      <c r="F32" s="50"/>
    </row>
    <row r="33" spans="1:6" s="5" customFormat="1" ht="21.6" customHeight="1">
      <c r="A33" s="11">
        <f>A32+1</f>
        <v>4</v>
      </c>
      <c r="B33" s="12" t="s">
        <v>57</v>
      </c>
      <c r="C33" s="50"/>
      <c r="D33" s="51"/>
      <c r="E33" s="50"/>
      <c r="F33" s="50"/>
    </row>
    <row r="34" spans="1:6" s="5" customFormat="1" ht="21.6" customHeight="1">
      <c r="A34" s="11">
        <v>5</v>
      </c>
      <c r="B34" s="12" t="s">
        <v>58</v>
      </c>
      <c r="C34" s="50"/>
      <c r="D34" s="51"/>
      <c r="E34" s="50"/>
      <c r="F34" s="50"/>
    </row>
    <row r="35" spans="1:6" s="5" customFormat="1" ht="21.6" customHeight="1">
      <c r="A35" s="11">
        <v>6</v>
      </c>
      <c r="B35" s="52" t="s">
        <v>59</v>
      </c>
      <c r="C35" s="50"/>
      <c r="D35" s="51"/>
      <c r="E35" s="50"/>
      <c r="F35" s="50"/>
    </row>
    <row r="36" spans="1:6" s="5" customFormat="1" ht="21.6" customHeight="1">
      <c r="A36" s="8" t="s">
        <v>60</v>
      </c>
      <c r="B36" s="53" t="s">
        <v>18</v>
      </c>
      <c r="C36" s="50"/>
      <c r="D36" s="51"/>
      <c r="E36" s="50"/>
      <c r="F36" s="50"/>
    </row>
    <row r="37" spans="1:6" s="5" customFormat="1" ht="21" customHeight="1">
      <c r="A37" s="54" t="s">
        <v>4</v>
      </c>
      <c r="B37" s="55" t="s">
        <v>61</v>
      </c>
      <c r="C37" s="41">
        <v>12518853</v>
      </c>
      <c r="D37" s="116">
        <v>7141126.75</v>
      </c>
      <c r="E37" s="50">
        <f t="shared" si="0"/>
        <v>57.04297949660404</v>
      </c>
      <c r="F37" s="50">
        <v>125</v>
      </c>
    </row>
    <row r="38" spans="1:6" s="5" customFormat="1" ht="21" customHeight="1">
      <c r="A38" s="56">
        <v>1</v>
      </c>
      <c r="B38" s="57" t="s">
        <v>62</v>
      </c>
      <c r="C38" s="41"/>
      <c r="D38" s="58"/>
      <c r="E38" s="50"/>
      <c r="F38" s="50"/>
    </row>
    <row r="39" spans="1:6" s="5" customFormat="1" ht="21" customHeight="1">
      <c r="A39" s="59">
        <v>2</v>
      </c>
      <c r="B39" s="60" t="s">
        <v>63</v>
      </c>
      <c r="C39" s="61"/>
      <c r="D39" s="62"/>
      <c r="E39" s="61"/>
      <c r="F39" s="61"/>
    </row>
    <row r="40" spans="1:6" ht="15.95" customHeight="1">
      <c r="A40" s="104"/>
      <c r="B40" s="104"/>
      <c r="C40" s="104"/>
      <c r="D40" s="104"/>
      <c r="E40" s="104"/>
      <c r="F40" s="104"/>
    </row>
    <row r="41" spans="1:6" ht="22.5" customHeight="1">
      <c r="A41" s="5"/>
      <c r="B41" s="63"/>
      <c r="C41" s="5"/>
      <c r="D41" s="5"/>
      <c r="E41" s="5"/>
      <c r="F41" s="5"/>
    </row>
    <row r="42" spans="1:6" ht="18.75">
      <c r="A42" s="5"/>
      <c r="B42" s="63"/>
      <c r="C42" s="5"/>
      <c r="D42" s="5"/>
      <c r="E42" s="5"/>
      <c r="F42" s="5"/>
    </row>
    <row r="43" spans="1:6" ht="18.75">
      <c r="A43" s="64"/>
      <c r="B43" s="63"/>
      <c r="C43" s="5"/>
      <c r="D43" s="5"/>
      <c r="E43" s="5"/>
      <c r="F43" s="5"/>
    </row>
    <row r="44" spans="1:6" ht="18.75">
      <c r="A44" s="64"/>
      <c r="B44" s="63"/>
      <c r="C44" s="5"/>
      <c r="D44" s="5"/>
      <c r="E44" s="5"/>
      <c r="F44" s="5"/>
    </row>
  </sheetData>
  <mergeCells count="9">
    <mergeCell ref="A40:F40"/>
    <mergeCell ref="D1:F1"/>
    <mergeCell ref="A4:F4"/>
    <mergeCell ref="A5:C5"/>
    <mergeCell ref="A6:A7"/>
    <mergeCell ref="B6:B7"/>
    <mergeCell ref="C6:C7"/>
    <mergeCell ref="D6:D7"/>
    <mergeCell ref="E6:F6"/>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38"/>
  <sheetViews>
    <sheetView tabSelected="1" topLeftCell="A22" workbookViewId="0">
      <selection sqref="A1:XFD1048576"/>
    </sheetView>
  </sheetViews>
  <sheetFormatPr defaultColWidth="12.85546875" defaultRowHeight="15.75"/>
  <cols>
    <col min="1" max="1" width="7.28515625" style="3" customWidth="1"/>
    <col min="2" max="2" width="72.85546875" style="3" customWidth="1"/>
    <col min="3" max="4" width="15.28515625" style="3" customWidth="1"/>
    <col min="5" max="6" width="13.5703125" style="65" customWidth="1"/>
    <col min="7" max="16384" width="12.85546875" style="3"/>
  </cols>
  <sheetData>
    <row r="1" spans="1:6" ht="21" customHeight="1">
      <c r="A1" s="1" t="s">
        <v>30</v>
      </c>
      <c r="B1" s="1"/>
      <c r="C1" s="65"/>
      <c r="D1" s="18"/>
      <c r="E1" s="96" t="s">
        <v>64</v>
      </c>
      <c r="F1" s="96"/>
    </row>
    <row r="2" spans="1:6" ht="18.75">
      <c r="A2" s="1"/>
      <c r="B2" s="1"/>
      <c r="C2" s="65"/>
      <c r="D2" s="18"/>
      <c r="E2" s="91"/>
      <c r="F2" s="91"/>
    </row>
    <row r="3" spans="1:6">
      <c r="A3" s="114" t="s">
        <v>90</v>
      </c>
      <c r="B3" s="114"/>
      <c r="C3" s="114"/>
      <c r="D3" s="114"/>
      <c r="E3" s="114"/>
      <c r="F3" s="114"/>
    </row>
    <row r="4" spans="1:6">
      <c r="A4" s="97"/>
      <c r="B4" s="97"/>
      <c r="C4" s="97"/>
      <c r="D4" s="97"/>
      <c r="E4" s="97"/>
      <c r="F4" s="97"/>
    </row>
    <row r="5" spans="1:6" ht="19.5" customHeight="1">
      <c r="A5" s="66"/>
      <c r="B5" s="66"/>
      <c r="C5" s="5"/>
      <c r="D5" s="115" t="s">
        <v>0</v>
      </c>
      <c r="E5" s="115"/>
      <c r="F5" s="115"/>
    </row>
    <row r="6" spans="1:6" s="20" customFormat="1" ht="37.5" customHeight="1">
      <c r="A6" s="106" t="s">
        <v>1</v>
      </c>
      <c r="B6" s="107" t="s">
        <v>2</v>
      </c>
      <c r="C6" s="108" t="s">
        <v>20</v>
      </c>
      <c r="D6" s="110" t="s">
        <v>89</v>
      </c>
      <c r="E6" s="112" t="s">
        <v>21</v>
      </c>
      <c r="F6" s="113"/>
    </row>
    <row r="7" spans="1:6" s="20" customFormat="1" ht="49.5" customHeight="1">
      <c r="A7" s="106"/>
      <c r="B7" s="106"/>
      <c r="C7" s="109"/>
      <c r="D7" s="111"/>
      <c r="E7" s="93" t="s">
        <v>20</v>
      </c>
      <c r="F7" s="32" t="s">
        <v>22</v>
      </c>
    </row>
    <row r="8" spans="1:6" s="5" customFormat="1" ht="20.100000000000001" customHeight="1">
      <c r="A8" s="6"/>
      <c r="B8" s="67" t="s">
        <v>8</v>
      </c>
      <c r="C8" s="7">
        <v>12518853</v>
      </c>
      <c r="D8" s="7">
        <v>6266709</v>
      </c>
      <c r="E8" s="68">
        <f>D8/C8*100</f>
        <v>50.058172262267156</v>
      </c>
      <c r="F8" s="68">
        <v>102</v>
      </c>
    </row>
    <row r="9" spans="1:6" s="5" customFormat="1" ht="20.100000000000001" customHeight="1">
      <c r="A9" s="8" t="s">
        <v>3</v>
      </c>
      <c r="B9" s="69" t="s">
        <v>65</v>
      </c>
      <c r="C9" s="10">
        <v>10831669</v>
      </c>
      <c r="D9" s="10">
        <v>5242243</v>
      </c>
      <c r="E9" s="70">
        <f t="shared" ref="E9:E32" si="0">D9/C9*100</f>
        <v>48.397370709906298</v>
      </c>
      <c r="F9" s="70">
        <v>132</v>
      </c>
    </row>
    <row r="10" spans="1:6" s="5" customFormat="1" ht="20.100000000000001" customHeight="1">
      <c r="A10" s="8" t="s">
        <v>5</v>
      </c>
      <c r="B10" s="69" t="s">
        <v>66</v>
      </c>
      <c r="C10" s="10">
        <v>2539450</v>
      </c>
      <c r="D10" s="10">
        <v>829640</v>
      </c>
      <c r="E10" s="70">
        <f t="shared" si="0"/>
        <v>32.670066352950442</v>
      </c>
      <c r="F10" s="70">
        <v>183</v>
      </c>
    </row>
    <row r="11" spans="1:6" s="5" customFormat="1" ht="20.100000000000001" customHeight="1">
      <c r="A11" s="11">
        <v>1</v>
      </c>
      <c r="B11" s="52" t="s">
        <v>67</v>
      </c>
      <c r="C11" s="71"/>
      <c r="D11" s="71"/>
      <c r="E11" s="72"/>
      <c r="F11" s="72"/>
    </row>
    <row r="12" spans="1:6" s="16" customFormat="1" ht="48">
      <c r="A12" s="48">
        <v>2</v>
      </c>
      <c r="B12" s="73" t="s">
        <v>68</v>
      </c>
      <c r="C12" s="71"/>
      <c r="D12" s="71"/>
      <c r="E12" s="72"/>
      <c r="F12" s="72"/>
    </row>
    <row r="13" spans="1:6" s="5" customFormat="1" ht="20.100000000000001" customHeight="1">
      <c r="A13" s="11">
        <v>3</v>
      </c>
      <c r="B13" s="74" t="s">
        <v>69</v>
      </c>
      <c r="C13" s="71"/>
      <c r="D13" s="71"/>
      <c r="E13" s="72"/>
      <c r="F13" s="72"/>
    </row>
    <row r="14" spans="1:6" s="5" customFormat="1" ht="20.100000000000001" customHeight="1">
      <c r="A14" s="8" t="s">
        <v>6</v>
      </c>
      <c r="B14" s="69" t="s">
        <v>10</v>
      </c>
      <c r="C14" s="71">
        <v>8078547</v>
      </c>
      <c r="D14" s="71">
        <v>4411203</v>
      </c>
      <c r="E14" s="72">
        <f t="shared" si="0"/>
        <v>54.603915778419065</v>
      </c>
      <c r="F14" s="72">
        <v>124</v>
      </c>
    </row>
    <row r="15" spans="1:6" s="5" customFormat="1" ht="20.100000000000001" customHeight="1">
      <c r="A15" s="8"/>
      <c r="B15" s="75" t="s">
        <v>70</v>
      </c>
      <c r="C15" s="71"/>
      <c r="D15" s="71"/>
      <c r="E15" s="72"/>
      <c r="F15" s="72"/>
    </row>
    <row r="16" spans="1:6" s="5" customFormat="1" ht="20.100000000000001" customHeight="1">
      <c r="A16" s="11">
        <v>1</v>
      </c>
      <c r="B16" s="75" t="s">
        <v>71</v>
      </c>
      <c r="C16" s="71">
        <v>3643184</v>
      </c>
      <c r="D16" s="71">
        <v>1843225</v>
      </c>
      <c r="E16" s="72">
        <f t="shared" si="0"/>
        <v>50.593793780385511</v>
      </c>
      <c r="F16" s="72">
        <v>125</v>
      </c>
    </row>
    <row r="17" spans="1:6" s="5" customFormat="1" ht="20.100000000000001" customHeight="1">
      <c r="A17" s="11">
        <f>A16+1</f>
        <v>2</v>
      </c>
      <c r="B17" s="75" t="s">
        <v>72</v>
      </c>
      <c r="C17" s="71">
        <v>19269</v>
      </c>
      <c r="D17" s="71">
        <v>9601</v>
      </c>
      <c r="E17" s="72">
        <f t="shared" si="0"/>
        <v>49.826145622502466</v>
      </c>
      <c r="F17" s="72">
        <v>68</v>
      </c>
    </row>
    <row r="18" spans="1:6" s="5" customFormat="1" ht="20.100000000000001" customHeight="1">
      <c r="A18" s="11">
        <f t="shared" ref="A18:A25" si="1">A17+1</f>
        <v>3</v>
      </c>
      <c r="B18" s="75" t="s">
        <v>73</v>
      </c>
      <c r="C18" s="71"/>
      <c r="D18" s="71"/>
      <c r="E18" s="72"/>
      <c r="F18" s="72"/>
    </row>
    <row r="19" spans="1:6" s="5" customFormat="1" ht="20.100000000000001" customHeight="1">
      <c r="A19" s="11">
        <f t="shared" si="1"/>
        <v>4</v>
      </c>
      <c r="B19" s="75" t="s">
        <v>74</v>
      </c>
      <c r="C19" s="71"/>
      <c r="D19" s="71"/>
      <c r="E19" s="72"/>
      <c r="F19" s="72"/>
    </row>
    <row r="20" spans="1:6" s="5" customFormat="1" ht="20.100000000000001" customHeight="1">
      <c r="A20" s="11">
        <f t="shared" si="1"/>
        <v>5</v>
      </c>
      <c r="B20" s="75" t="s">
        <v>75</v>
      </c>
      <c r="C20" s="71"/>
      <c r="D20" s="71"/>
      <c r="E20" s="72"/>
      <c r="F20" s="72"/>
    </row>
    <row r="21" spans="1:6" s="5" customFormat="1" ht="20.100000000000001" customHeight="1">
      <c r="A21" s="11">
        <f t="shared" si="1"/>
        <v>6</v>
      </c>
      <c r="B21" s="75" t="s">
        <v>76</v>
      </c>
      <c r="C21" s="71"/>
      <c r="D21" s="71"/>
      <c r="E21" s="72"/>
      <c r="F21" s="72"/>
    </row>
    <row r="22" spans="1:6" s="5" customFormat="1" ht="20.100000000000001" customHeight="1">
      <c r="A22" s="11">
        <f t="shared" si="1"/>
        <v>7</v>
      </c>
      <c r="B22" s="75" t="s">
        <v>77</v>
      </c>
      <c r="C22" s="71"/>
      <c r="D22" s="71"/>
      <c r="E22" s="72"/>
      <c r="F22" s="72"/>
    </row>
    <row r="23" spans="1:6" s="5" customFormat="1" ht="20.100000000000001" customHeight="1">
      <c r="A23" s="11">
        <f t="shared" si="1"/>
        <v>8</v>
      </c>
      <c r="B23" s="75" t="s">
        <v>78</v>
      </c>
      <c r="C23" s="71"/>
      <c r="D23" s="71"/>
      <c r="E23" s="72"/>
      <c r="F23" s="72"/>
    </row>
    <row r="24" spans="1:6" s="5" customFormat="1" ht="20.100000000000001" customHeight="1">
      <c r="A24" s="11">
        <f t="shared" si="1"/>
        <v>9</v>
      </c>
      <c r="B24" s="75" t="s">
        <v>79</v>
      </c>
      <c r="C24" s="71"/>
      <c r="D24" s="71"/>
      <c r="E24" s="72"/>
      <c r="F24" s="72"/>
    </row>
    <row r="25" spans="1:6" s="5" customFormat="1" ht="20.100000000000001" customHeight="1">
      <c r="A25" s="11">
        <f t="shared" si="1"/>
        <v>10</v>
      </c>
      <c r="B25" s="75" t="s">
        <v>80</v>
      </c>
      <c r="C25" s="71"/>
      <c r="D25" s="71"/>
      <c r="E25" s="72"/>
      <c r="F25" s="72"/>
    </row>
    <row r="26" spans="1:6" s="5" customFormat="1" ht="20.100000000000001" customHeight="1">
      <c r="A26" s="76" t="s">
        <v>52</v>
      </c>
      <c r="B26" s="77" t="s">
        <v>11</v>
      </c>
      <c r="C26" s="71">
        <v>3700</v>
      </c>
      <c r="D26" s="71">
        <v>100</v>
      </c>
      <c r="E26" s="72">
        <f t="shared" si="0"/>
        <v>2.7027027027027026</v>
      </c>
      <c r="F26" s="72"/>
    </row>
    <row r="27" spans="1:6" s="5" customFormat="1" ht="20.100000000000001" customHeight="1">
      <c r="A27" s="8" t="s">
        <v>60</v>
      </c>
      <c r="B27" s="69" t="s">
        <v>12</v>
      </c>
      <c r="C27" s="71">
        <v>1300</v>
      </c>
      <c r="D27" s="71">
        <v>1300</v>
      </c>
      <c r="E27" s="72">
        <f t="shared" si="0"/>
        <v>100</v>
      </c>
      <c r="F27" s="72">
        <v>100</v>
      </c>
    </row>
    <row r="28" spans="1:6" s="5" customFormat="1" ht="20.100000000000001" customHeight="1">
      <c r="A28" s="8" t="s">
        <v>81</v>
      </c>
      <c r="B28" s="69" t="s">
        <v>13</v>
      </c>
      <c r="C28" s="71">
        <v>208672</v>
      </c>
      <c r="D28" s="71"/>
      <c r="E28" s="72">
        <f t="shared" si="0"/>
        <v>0</v>
      </c>
      <c r="F28" s="72"/>
    </row>
    <row r="29" spans="1:6" s="5" customFormat="1" ht="18.75">
      <c r="A29" s="78" t="s">
        <v>4</v>
      </c>
      <c r="B29" s="79" t="s">
        <v>82</v>
      </c>
      <c r="C29" s="10">
        <f>C30+C31+C32</f>
        <v>1687184</v>
      </c>
      <c r="D29" s="10">
        <f>D30+D31+D32</f>
        <v>1024466</v>
      </c>
      <c r="E29" s="70">
        <f t="shared" si="0"/>
        <v>60.720466765924762</v>
      </c>
      <c r="F29" s="70">
        <v>151.99297526586088</v>
      </c>
    </row>
    <row r="30" spans="1:6" s="82" customFormat="1" ht="20.100000000000001" customHeight="1">
      <c r="A30" s="14">
        <v>1</v>
      </c>
      <c r="B30" s="75" t="s">
        <v>83</v>
      </c>
      <c r="C30" s="80"/>
      <c r="D30" s="80"/>
      <c r="E30" s="81"/>
      <c r="F30" s="81"/>
    </row>
    <row r="31" spans="1:6" s="85" customFormat="1" ht="20.100000000000001" customHeight="1">
      <c r="A31" s="14">
        <v>2</v>
      </c>
      <c r="B31" s="75" t="s">
        <v>84</v>
      </c>
      <c r="C31" s="83">
        <v>1626911</v>
      </c>
      <c r="D31" s="83">
        <v>934681</v>
      </c>
      <c r="E31" s="84">
        <f t="shared" si="0"/>
        <v>57.451268077971072</v>
      </c>
      <c r="F31" s="84">
        <v>266.77521291764617</v>
      </c>
    </row>
    <row r="32" spans="1:6" s="82" customFormat="1" ht="20.100000000000001" customHeight="1">
      <c r="A32" s="86">
        <v>3</v>
      </c>
      <c r="B32" s="87" t="s">
        <v>85</v>
      </c>
      <c r="C32" s="88">
        <v>60273</v>
      </c>
      <c r="D32" s="88">
        <v>89785</v>
      </c>
      <c r="E32" s="89">
        <f t="shared" si="0"/>
        <v>148.96388100807991</v>
      </c>
      <c r="F32" s="89">
        <v>120.085016237487</v>
      </c>
    </row>
    <row r="33" spans="1:6" ht="19.5" customHeight="1">
      <c r="A33" s="16"/>
      <c r="B33" s="16"/>
      <c r="C33" s="5"/>
      <c r="D33" s="5"/>
      <c r="E33" s="90"/>
      <c r="F33" s="90"/>
    </row>
    <row r="34" spans="1:6" ht="18.75" customHeight="1">
      <c r="A34" s="16"/>
      <c r="B34" s="16"/>
      <c r="C34" s="5"/>
      <c r="D34" s="5"/>
    </row>
    <row r="35" spans="1:6" ht="18.75">
      <c r="A35" s="5"/>
      <c r="B35" s="5"/>
      <c r="C35" s="5"/>
      <c r="D35" s="5"/>
    </row>
    <row r="36" spans="1:6" ht="18.75">
      <c r="A36" s="5"/>
      <c r="B36" s="5"/>
      <c r="C36" s="5"/>
      <c r="D36" s="5"/>
    </row>
    <row r="37" spans="1:6" ht="18.75">
      <c r="A37" s="5"/>
      <c r="B37" s="5"/>
      <c r="C37" s="5"/>
      <c r="D37" s="5"/>
    </row>
    <row r="38" spans="1:6" ht="18.75">
      <c r="A38" s="5"/>
      <c r="B38" s="5"/>
      <c r="C38" s="5"/>
      <c r="D38" s="5"/>
    </row>
  </sheetData>
  <mergeCells count="9">
    <mergeCell ref="E1:F1"/>
    <mergeCell ref="A3:F3"/>
    <mergeCell ref="A4:F4"/>
    <mergeCell ref="D5:F5"/>
    <mergeCell ref="A6:A7"/>
    <mergeCell ref="B6:B7"/>
    <mergeCell ref="C6:C7"/>
    <mergeCell ref="D6:D7"/>
    <mergeCell ref="E6:F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56151B-54DB-4FCF-8E67-AC919E6B70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35F69A1-DFB1-49A6-BCA5-D4062F3EC2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59</vt:lpstr>
      <vt:lpstr>60</vt:lpstr>
      <vt:lpstr>61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Quoc Dam</cp:lastModifiedBy>
  <dcterms:created xsi:type="dcterms:W3CDTF">2018-08-22T07:49:45Z</dcterms:created>
  <dcterms:modified xsi:type="dcterms:W3CDTF">2021-06-17T03:02:39Z</dcterms:modified>
</cp:coreProperties>
</file>