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1"/>
  </bookViews>
  <sheets>
    <sheet name="59" sheetId="1" r:id="rId1"/>
    <sheet name="60" sheetId="2" r:id="rId2"/>
    <sheet name="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<sst xmlns="http://schemas.openxmlformats.org/spreadsheetml/2006/main" count="133" uniqueCount="91">
  <si>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</si>
  <si>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</si>
  <si>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</si>
  <si>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</si>
  <si>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</si>
  <si>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</si>
  <si>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</si>
  <si>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</si>
  <si>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</si>
  <si>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</si>
  <si>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</si>
  <si>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</si>
  <si>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</si>
  <si>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</si>
  <si>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</si>
  <si>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</si>
  <si>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</si>
  <si>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</si>
  <si>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</si>
  <si>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</si>
  <si>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</si>
  <si>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ƯỚC THỰC HIỆN QUÝ
 (06 THÁNG,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</si>
  <si>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</si>
  <si>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</si>
  <si>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</si>
  <si>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</si>
  <si>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</si>
  <si>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</si>
  <si>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</si>
  <si>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</si>
  <si>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</si>
  <si>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</si>
  <si>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IV NĂM 2020</t>
  </si>
  <si>
    <t>Biểu số 60/CK-NSNN</t>
  </si>
  <si>
    <t>ƯỚC THỰC HIỆN THU NGÂN SÁCH NHÀ NƯỚC QUÝ IV NĂM 2020</t>
  </si>
  <si>
    <t>ƯỚC THỰC HIỆN QUÝ 
(06 THÁNG, NĂM)</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</si>
  <si>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</si>
  <si>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</si>
  <si>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</si>
  <si>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</si>
  <si>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</si>
  <si>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</si>
  <si>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</si>
  <si>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</si>
  <si>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</si>
  <si>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</si>
  <si>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</si>
  <si>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</si>
  <si>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</si>
  <si>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</si>
  <si>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</si>
  <si>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</si>
  <si>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</si>
  <si>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</si>
  <si>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</si>
  <si>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</si>
  <si>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</si>
  <si>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</si>
  <si>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</si>
  <si>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</si>
  <si>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</si>
  <si>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</si>
  <si>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</si>
  <si>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</si>
  <si>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</si>
  <si>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</si>
  <si>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</si>
  <si>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</si>
  <si>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</si>
  <si>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ƯỚC THỰC HIỆN CHI NGÂN SÁCH ĐỊA PHƯƠNG QUÝ IV NĂM 2020</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</si>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</sst>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5">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sz val="14"/>
      <name val=".VnArial Narrow"/>
      <family val="2"/>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style="thin"/>
      <top/>
      <bottom style="hair"/>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bottom style="thin"/>
    </border>
    <border>
      <left style="thin"/>
      <right style="thin"/>
      <top style="thin"/>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right/>
      <top style="thin"/>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xf numFmtId="0" fontId="23" fillId="0" borderId="0" applyFont="0" applyFill="0" applyBorder="0" applyAlignment="0" applyProtection="0"/>
  </cellStyleXfs>
  <cellXfs count="124">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3" fontId="4" fillId="0" borderId="1" xfId="0" applyNumberFormat="1" applyFont="1" applyFill="1" applyBorder="1"/>
    <xf numFmtId="3" fontId="16" fillId="0" borderId="7" xfId="0" applyNumberFormat="1" applyFont="1" applyFill="1" applyBorder="1" applyAlignment="1">
      <alignment vertical="center"/>
    </xf>
    <xf numFmtId="167" fontId="4" fillId="2" borderId="1" xfId="0" applyNumberFormat="1" applyFont="1" applyFill="1" applyBorder="1" applyAlignment="1">
      <alignment vertical="center"/>
    </xf>
    <xf numFmtId="167" fontId="4" fillId="2" borderId="2" xfId="0" applyNumberFormat="1" applyFont="1" applyFill="1" applyBorder="1" applyAlignment="1">
      <alignment vertical="center"/>
    </xf>
    <xf numFmtId="3" fontId="4" fillId="0" borderId="3" xfId="0" applyNumberFormat="1" applyFont="1" applyFill="1" applyBorder="1" applyAlignment="1">
      <alignment vertical="center"/>
    </xf>
    <xf numFmtId="3" fontId="5" fillId="0" borderId="2" xfId="0" applyNumberFormat="1" applyFont="1" applyFill="1" applyBorder="1"/>
    <xf numFmtId="3" fontId="3" fillId="0" borderId="3" xfId="0" applyNumberFormat="1" applyFont="1" applyFill="1" applyBorder="1" applyAlignment="1">
      <alignment vertical="center"/>
    </xf>
    <xf numFmtId="3" fontId="16" fillId="0" borderId="2" xfId="0" applyNumberFormat="1" applyFont="1" applyFill="1" applyBorder="1"/>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13"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4"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8" xfId="25" applyNumberFormat="1" applyFont="1" applyFill="1" applyBorder="1" applyAlignment="1">
      <alignment horizontal="center" vertical="center" wrapText="1"/>
      <protection/>
    </xf>
    <xf numFmtId="0" fontId="6" fillId="0" borderId="11" xfId="25" applyNumberFormat="1" applyFont="1" applyFill="1" applyBorder="1" applyAlignment="1">
      <alignment horizontal="center" vertical="center" wrapText="1"/>
      <protection/>
    </xf>
    <xf numFmtId="0" fontId="6" fillId="0" borderId="12" xfId="25"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0" borderId="10" xfId="25" applyNumberFormat="1" applyFont="1" applyFill="1" applyBorder="1" applyAlignment="1">
      <alignment horizontal="center" vertical="center" wrapText="1"/>
      <protection/>
    </xf>
    <xf numFmtId="0" fontId="6" fillId="0" borderId="10" xfId="25" applyNumberFormat="1" applyFont="1" applyFill="1" applyBorder="1" applyAlignment="1">
      <alignment horizontal="center" vertical="center" wrapText="1"/>
      <protection/>
    </xf>
    <xf numFmtId="14" fontId="6" fillId="0" borderId="10" xfId="25" applyNumberFormat="1" applyFont="1" applyFill="1" applyBorder="1" applyAlignment="1">
      <alignment horizontal="center" vertical="center" wrapText="1"/>
      <protection/>
    </xf>
    <xf numFmtId="0" fontId="4" fillId="0" borderId="15" xfId="0" applyFont="1" applyFill="1" applyBorder="1" applyAlignment="1">
      <alignment horizontal="center" vertical="center"/>
    </xf>
    <xf numFmtId="0" fontId="4" fillId="0" borderId="16" xfId="0" applyNumberFormat="1" applyFont="1" applyFill="1" applyBorder="1" applyAlignment="1">
      <alignment horizontal="left" vertical="center" wrapText="1"/>
    </xf>
    <xf numFmtId="3" fontId="16" fillId="0" borderId="1" xfId="0" applyNumberFormat="1" applyFont="1" applyFill="1" applyBorder="1" applyAlignment="1">
      <alignment vertical="center"/>
    </xf>
    <xf numFmtId="3" fontId="16" fillId="0" borderId="15" xfId="0" applyNumberFormat="1" applyFont="1" applyFill="1" applyBorder="1" applyAlignment="1">
      <alignment vertical="center"/>
    </xf>
    <xf numFmtId="0" fontId="19"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3" xfId="0" applyNumberFormat="1" applyFont="1" applyFill="1" applyBorder="1" applyAlignment="1">
      <alignment vertical="center"/>
    </xf>
    <xf numFmtId="3" fontId="20" fillId="0" borderId="2" xfId="0" applyNumberFormat="1" applyFont="1" applyFill="1" applyBorder="1" applyAlignment="1">
      <alignment vertical="center"/>
    </xf>
    <xf numFmtId="0" fontId="3" fillId="0" borderId="2" xfId="0" applyFont="1" applyFill="1" applyBorder="1"/>
    <xf numFmtId="0" fontId="4" fillId="0" borderId="17" xfId="0" applyFont="1" applyFill="1" applyBorder="1"/>
    <xf numFmtId="0" fontId="4" fillId="0" borderId="2" xfId="0" applyFont="1" applyFill="1" applyBorder="1" applyAlignment="1">
      <alignment horizontal="center" vertical="center"/>
    </xf>
    <xf numFmtId="0" fontId="4" fillId="0" borderId="17" xfId="0" applyNumberFormat="1" applyFont="1" applyFill="1" applyBorder="1" applyAlignment="1">
      <alignment vertical="center" wrapText="1"/>
    </xf>
    <xf numFmtId="3" fontId="4" fillId="0" borderId="2"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7"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8"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19" xfId="0" applyFont="1" applyFill="1" applyBorder="1" applyAlignment="1">
      <alignment horizontal="left"/>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4" fillId="0" borderId="0" xfId="0" applyFont="1" applyFill="1" applyAlignment="1">
      <alignment horizontal="center" wrapText="1"/>
    </xf>
    <xf numFmtId="0" fontId="9" fillId="0" borderId="0" xfId="0" applyFont="1" applyFill="1" applyAlignment="1">
      <alignment horizontal="left"/>
    </xf>
    <xf numFmtId="0" fontId="17" fillId="0" borderId="0" xfId="0" applyFont="1" applyFill="1" applyBorder="1" applyAlignment="1">
      <alignment horizontal="righ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6"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167" fontId="4" fillId="0" borderId="2" xfId="30" applyNumberFormat="1" applyFont="1" applyFill="1" applyBorder="1" applyAlignment="1">
      <alignment vertical="center"/>
    </xf>
    <xf numFmtId="3" fontId="24" fillId="0" borderId="2" xfId="0" applyNumberFormat="1" applyFont="1" applyFill="1" applyBorder="1"/>
    <xf numFmtId="3" fontId="24"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Comma 2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workbookViewId="0" topLeftCell="A1">
      <selection activeCell="G1" sqref="G1:G1048576"/>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7" width="12.8515625" style="3" hidden="1" customWidth="1"/>
    <col min="8" max="16384" width="12.8515625" style="3" customWidth="1"/>
  </cols>
  <sheetData>
    <row r="1" spans="1:6" ht="21" customHeight="1">
      <c r="A1" s="1" t="s">
        <v>31</v>
      </c>
      <c r="B1" s="1"/>
      <c r="C1" s="1"/>
      <c r="D1" s="38" t="s">
        <v>19</v>
      </c>
      <c r="E1" s="39"/>
      <c r="F1" s="39"/>
    </row>
    <row r="2" spans="1:6" ht="33" customHeight="1">
      <c r="A2" s="2" t="s">
        <v>32</v>
      </c>
      <c r="B2" s="18"/>
      <c r="C2" s="19"/>
      <c r="D2" s="19"/>
      <c r="E2" s="19"/>
      <c r="F2" s="19"/>
    </row>
    <row r="3" spans="1:14" ht="12.75" customHeight="1">
      <c r="A3" s="40"/>
      <c r="B3" s="40"/>
      <c r="C3" s="40"/>
      <c r="D3" s="40"/>
      <c r="E3" s="40"/>
      <c r="F3" s="40"/>
      <c r="G3" s="4"/>
      <c r="H3" s="4"/>
      <c r="I3" s="4"/>
      <c r="J3" s="4"/>
      <c r="K3" s="4"/>
      <c r="L3" s="4"/>
      <c r="M3" s="4"/>
      <c r="N3" s="4"/>
    </row>
    <row r="4" spans="1:14" ht="19.5" customHeight="1">
      <c r="A4" s="23"/>
      <c r="B4" s="23"/>
      <c r="C4" s="23"/>
      <c r="D4" s="23"/>
      <c r="E4" s="23"/>
      <c r="F4" s="22" t="s">
        <v>0</v>
      </c>
      <c r="G4" s="24"/>
      <c r="H4" s="24"/>
      <c r="I4" s="24"/>
      <c r="J4" s="4"/>
      <c r="K4" s="4"/>
      <c r="L4" s="4"/>
      <c r="M4" s="4"/>
      <c r="N4" s="4"/>
    </row>
    <row r="5" spans="1:6" s="20" customFormat="1" ht="33" customHeight="1">
      <c r="A5" s="41" t="s">
        <v>1</v>
      </c>
      <c r="B5" s="41" t="s">
        <v>2</v>
      </c>
      <c r="C5" s="41" t="s">
        <v>20</v>
      </c>
      <c r="D5" s="41" t="s">
        <v>21</v>
      </c>
      <c r="E5" s="44" t="s">
        <v>22</v>
      </c>
      <c r="F5" s="45"/>
    </row>
    <row r="6" spans="1:6" s="20" customFormat="1" ht="16.5">
      <c r="A6" s="42"/>
      <c r="B6" s="42"/>
      <c r="C6" s="42"/>
      <c r="D6" s="42"/>
      <c r="E6" s="41" t="s">
        <v>20</v>
      </c>
      <c r="F6" s="41" t="s">
        <v>23</v>
      </c>
    </row>
    <row r="7" spans="1:6" s="20" customFormat="1" ht="30.75" customHeight="1">
      <c r="A7" s="43"/>
      <c r="B7" s="43"/>
      <c r="C7" s="43"/>
      <c r="D7" s="43"/>
      <c r="E7" s="46"/>
      <c r="F7" s="46"/>
    </row>
    <row r="8" spans="1:7" s="5" customFormat="1" ht="24.95" customHeight="1">
      <c r="A8" s="6" t="s">
        <v>3</v>
      </c>
      <c r="B8" s="25" t="s">
        <v>24</v>
      </c>
      <c r="C8" s="30">
        <f>C9</f>
        <v>4441500</v>
      </c>
      <c r="D8" s="31">
        <v>4512209.090909091</v>
      </c>
      <c r="E8" s="7">
        <f>D8/C8*100</f>
        <v>101.59200925158372</v>
      </c>
      <c r="F8" s="7">
        <f>D8/G8*100</f>
        <v>124.178927347688</v>
      </c>
      <c r="G8" s="31">
        <v>3633635.1</v>
      </c>
    </row>
    <row r="9" spans="1:7" s="5" customFormat="1" ht="24.95" customHeight="1">
      <c r="A9" s="8" t="s">
        <v>5</v>
      </c>
      <c r="B9" s="9" t="s">
        <v>25</v>
      </c>
      <c r="C9" s="32">
        <v>4441500</v>
      </c>
      <c r="D9" s="31">
        <v>4512209.090909091</v>
      </c>
      <c r="E9" s="10">
        <f aca="true" t="shared" si="0" ref="E9:E22">D9/C9*100</f>
        <v>101.59200925158372</v>
      </c>
      <c r="F9" s="10">
        <f aca="true" t="shared" si="1" ref="F9:F22">D9/G9*100</f>
        <v>124.178927347688</v>
      </c>
      <c r="G9" s="31">
        <v>3633635.1</v>
      </c>
    </row>
    <row r="10" spans="1:7" s="5" customFormat="1" ht="24.95" customHeight="1">
      <c r="A10" s="14">
        <v>1</v>
      </c>
      <c r="B10" s="15" t="s">
        <v>17</v>
      </c>
      <c r="C10" s="33">
        <v>4261500</v>
      </c>
      <c r="D10" s="34">
        <v>4222209.090909091</v>
      </c>
      <c r="E10" s="10">
        <f t="shared" si="0"/>
        <v>99.07800283724254</v>
      </c>
      <c r="F10" s="10">
        <f t="shared" si="1"/>
        <v>124.72063948180138</v>
      </c>
      <c r="G10" s="31">
        <v>3385333.1</v>
      </c>
    </row>
    <row r="11" spans="1:6" s="5" customFormat="1" ht="24.95" customHeight="1">
      <c r="A11" s="14">
        <v>2</v>
      </c>
      <c r="B11" s="15" t="s">
        <v>26</v>
      </c>
      <c r="C11" s="10"/>
      <c r="D11" s="10"/>
      <c r="E11" s="10"/>
      <c r="F11" s="10"/>
    </row>
    <row r="12" spans="1:7" s="5" customFormat="1" ht="24.95" customHeight="1">
      <c r="A12" s="14">
        <v>3</v>
      </c>
      <c r="B12" s="15" t="s">
        <v>27</v>
      </c>
      <c r="C12" s="33">
        <v>180000</v>
      </c>
      <c r="D12" s="36">
        <v>290000</v>
      </c>
      <c r="E12" s="37">
        <f t="shared" si="0"/>
        <v>161.11111111111111</v>
      </c>
      <c r="F12" s="37">
        <f t="shared" si="1"/>
        <v>117.0194736544778</v>
      </c>
      <c r="G12" s="36">
        <v>247822</v>
      </c>
    </row>
    <row r="13" spans="1:6" s="5" customFormat="1" ht="24.95" customHeight="1">
      <c r="A13" s="14">
        <v>4</v>
      </c>
      <c r="B13" s="15" t="s">
        <v>18</v>
      </c>
      <c r="C13" s="10"/>
      <c r="D13" s="10"/>
      <c r="E13" s="10"/>
      <c r="F13" s="10"/>
    </row>
    <row r="14" spans="1:6" s="5" customFormat="1" ht="24.95" customHeight="1">
      <c r="A14" s="8" t="s">
        <v>6</v>
      </c>
      <c r="B14" s="9" t="s">
        <v>7</v>
      </c>
      <c r="C14" s="13"/>
      <c r="D14" s="13"/>
      <c r="E14" s="13"/>
      <c r="F14" s="13"/>
    </row>
    <row r="15" spans="1:7" s="5" customFormat="1" ht="24.95" customHeight="1">
      <c r="A15" s="8" t="s">
        <v>4</v>
      </c>
      <c r="B15" s="26" t="s">
        <v>8</v>
      </c>
      <c r="C15" s="10">
        <v>12507865</v>
      </c>
      <c r="D15" s="7">
        <v>14401640.75</v>
      </c>
      <c r="E15" s="13">
        <f t="shared" si="0"/>
        <v>115.14067948446838</v>
      </c>
      <c r="F15" s="13">
        <f t="shared" si="1"/>
        <v>110.92301425752898</v>
      </c>
      <c r="G15" s="10">
        <v>12983456</v>
      </c>
    </row>
    <row r="16" spans="1:7" s="5" customFormat="1" ht="24.95" customHeight="1">
      <c r="A16" s="8" t="s">
        <v>5</v>
      </c>
      <c r="B16" s="9" t="s">
        <v>28</v>
      </c>
      <c r="C16" s="10">
        <v>9822967</v>
      </c>
      <c r="D16" s="10">
        <v>10225295.75</v>
      </c>
      <c r="E16" s="13">
        <f t="shared" si="0"/>
        <v>104.09579661623623</v>
      </c>
      <c r="F16" s="13">
        <f t="shared" si="1"/>
        <v>113.15394865980355</v>
      </c>
      <c r="G16" s="10">
        <v>9036623</v>
      </c>
    </row>
    <row r="17" spans="1:7" s="5" customFormat="1" ht="24.95" customHeight="1">
      <c r="A17" s="11">
        <v>1</v>
      </c>
      <c r="B17" s="12" t="s">
        <v>9</v>
      </c>
      <c r="C17" s="10">
        <v>2121490</v>
      </c>
      <c r="D17" s="10">
        <v>2149125.75</v>
      </c>
      <c r="E17" s="13">
        <f t="shared" si="0"/>
        <v>101.30265756614453</v>
      </c>
      <c r="F17" s="13">
        <f t="shared" si="1"/>
        <v>165.06836610313212</v>
      </c>
      <c r="G17" s="5">
        <v>1301961</v>
      </c>
    </row>
    <row r="18" spans="1:7" s="5" customFormat="1" ht="24.95" customHeight="1">
      <c r="A18" s="11">
        <v>2</v>
      </c>
      <c r="B18" s="12" t="s">
        <v>10</v>
      </c>
      <c r="C18" s="13">
        <v>7501225</v>
      </c>
      <c r="D18" s="35">
        <v>8072475</v>
      </c>
      <c r="E18" s="13">
        <f t="shared" si="0"/>
        <v>107.61542281427367</v>
      </c>
      <c r="F18" s="13">
        <f t="shared" si="1"/>
        <v>105.57620657400781</v>
      </c>
      <c r="G18" s="5">
        <v>7646112</v>
      </c>
    </row>
    <row r="19" spans="1:7" s="5" customFormat="1" ht="24.95" customHeight="1">
      <c r="A19" s="11">
        <v>3</v>
      </c>
      <c r="B19" s="12" t="s">
        <v>11</v>
      </c>
      <c r="C19" s="13">
        <v>2800</v>
      </c>
      <c r="D19" s="35">
        <v>2395</v>
      </c>
      <c r="E19" s="13">
        <f t="shared" si="0"/>
        <v>85.53571428571428</v>
      </c>
      <c r="F19" s="13">
        <f t="shared" si="1"/>
        <v>195.51020408163265</v>
      </c>
      <c r="G19" s="5">
        <v>1225</v>
      </c>
    </row>
    <row r="20" spans="1:7" s="5" customFormat="1" ht="24.95" customHeight="1">
      <c r="A20" s="11">
        <v>4</v>
      </c>
      <c r="B20" s="12" t="s">
        <v>12</v>
      </c>
      <c r="C20" s="13">
        <v>1300</v>
      </c>
      <c r="D20" s="35">
        <v>1300</v>
      </c>
      <c r="E20" s="13">
        <f t="shared" si="0"/>
        <v>100</v>
      </c>
      <c r="F20" s="13">
        <f t="shared" si="1"/>
        <v>100</v>
      </c>
      <c r="G20" s="5">
        <v>1300</v>
      </c>
    </row>
    <row r="21" spans="1:6" s="5" customFormat="1" ht="24.95" customHeight="1">
      <c r="A21" s="11">
        <v>5</v>
      </c>
      <c r="B21" s="12" t="s">
        <v>13</v>
      </c>
      <c r="C21" s="13">
        <v>196152</v>
      </c>
      <c r="D21" s="13"/>
      <c r="E21" s="13">
        <f t="shared" si="0"/>
        <v>0</v>
      </c>
      <c r="F21" s="13"/>
    </row>
    <row r="22" spans="1:7" s="5" customFormat="1" ht="24.95" customHeight="1">
      <c r="A22" s="8" t="s">
        <v>6</v>
      </c>
      <c r="B22" s="9" t="s">
        <v>29</v>
      </c>
      <c r="C22" s="10">
        <v>2684898</v>
      </c>
      <c r="D22" s="10">
        <v>4126071</v>
      </c>
      <c r="E22" s="13">
        <f t="shared" si="0"/>
        <v>153.6770111937213</v>
      </c>
      <c r="F22" s="13">
        <f t="shared" si="1"/>
        <v>206.43918054161583</v>
      </c>
      <c r="G22" s="5">
        <v>1998686</v>
      </c>
    </row>
    <row r="23" spans="1:6" s="5" customFormat="1" ht="24.95" customHeight="1">
      <c r="A23" s="8" t="s">
        <v>14</v>
      </c>
      <c r="B23" s="26" t="s">
        <v>15</v>
      </c>
      <c r="C23" s="13"/>
      <c r="D23" s="13">
        <v>50274</v>
      </c>
      <c r="E23" s="13"/>
      <c r="F23" s="13"/>
    </row>
    <row r="24" spans="1:6" s="17" customFormat="1" ht="24.95" customHeight="1">
      <c r="A24" s="21" t="s">
        <v>16</v>
      </c>
      <c r="B24" s="27" t="s">
        <v>30</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4"/>
  <sheetViews>
    <sheetView tabSelected="1" workbookViewId="0" topLeftCell="A1">
      <selection activeCell="A37" sqref="A37"/>
    </sheetView>
  </sheetViews>
  <sheetFormatPr defaultColWidth="9.140625" defaultRowHeight="15"/>
  <cols>
    <col min="1" max="1" width="9.140625" style="3" customWidth="1"/>
    <col min="2" max="2" width="53.8515625" style="3" customWidth="1"/>
    <col min="3" max="3" width="14.421875" style="3" customWidth="1"/>
    <col min="4" max="5" width="12.421875" style="3" customWidth="1"/>
    <col min="6" max="6" width="14.57421875" style="3" customWidth="1"/>
    <col min="7" max="7" width="9.140625" style="3" hidden="1" customWidth="1"/>
    <col min="8" max="16384" width="9.140625" style="3" customWidth="1"/>
  </cols>
  <sheetData>
    <row r="1" spans="1:6" ht="15">
      <c r="A1" s="1" t="s">
        <v>31</v>
      </c>
      <c r="B1" s="1"/>
      <c r="C1" s="1"/>
      <c r="D1" s="38" t="s">
        <v>33</v>
      </c>
      <c r="E1" s="38"/>
      <c r="F1" s="38"/>
    </row>
    <row r="2" spans="1:6" ht="18.75">
      <c r="A2" s="47"/>
      <c r="B2" s="47"/>
      <c r="C2" s="48"/>
      <c r="D2" s="48"/>
      <c r="E2" s="48"/>
      <c r="F2" s="48"/>
    </row>
    <row r="3" spans="1:6" ht="32.25">
      <c r="A3" s="49" t="s">
        <v>34</v>
      </c>
      <c r="B3" s="18"/>
      <c r="C3" s="19"/>
      <c r="D3" s="19"/>
      <c r="E3" s="19"/>
      <c r="F3" s="19"/>
    </row>
    <row r="4" spans="1:6" ht="15">
      <c r="A4" s="40"/>
      <c r="B4" s="40"/>
      <c r="C4" s="40"/>
      <c r="D4" s="40"/>
      <c r="E4" s="40"/>
      <c r="F4" s="40"/>
    </row>
    <row r="5" spans="1:6" ht="15">
      <c r="A5" s="50"/>
      <c r="B5" s="50"/>
      <c r="C5" s="50"/>
      <c r="D5" s="51"/>
      <c r="E5" s="52"/>
      <c r="F5" s="22" t="s">
        <v>0</v>
      </c>
    </row>
    <row r="6" spans="1:6" s="20" customFormat="1" ht="16.5">
      <c r="A6" s="53" t="s">
        <v>1</v>
      </c>
      <c r="B6" s="54" t="s">
        <v>2</v>
      </c>
      <c r="C6" s="55" t="s">
        <v>20</v>
      </c>
      <c r="D6" s="56" t="s">
        <v>35</v>
      </c>
      <c r="E6" s="57" t="s">
        <v>22</v>
      </c>
      <c r="F6" s="58"/>
    </row>
    <row r="7" spans="1:6" s="20" customFormat="1" ht="38.25">
      <c r="A7" s="53"/>
      <c r="B7" s="53"/>
      <c r="C7" s="59"/>
      <c r="D7" s="60"/>
      <c r="E7" s="61" t="s">
        <v>20</v>
      </c>
      <c r="F7" s="62" t="s">
        <v>23</v>
      </c>
    </row>
    <row r="8" spans="1:7" s="67" customFormat="1" ht="94.5">
      <c r="A8" s="63" t="s">
        <v>3</v>
      </c>
      <c r="B8" s="64" t="s">
        <v>36</v>
      </c>
      <c r="C8" s="65">
        <v>4441500</v>
      </c>
      <c r="D8" s="31">
        <v>4512209.090909091</v>
      </c>
      <c r="E8" s="66">
        <f>D8/C8*100</f>
        <v>101.59200925158372</v>
      </c>
      <c r="F8" s="66">
        <f>D8/G8*100</f>
        <v>125.44343369109625</v>
      </c>
      <c r="G8" s="31">
        <v>3597007</v>
      </c>
    </row>
    <row r="9" spans="1:7" s="5" customFormat="1" ht="18.75">
      <c r="A9" s="8" t="s">
        <v>5</v>
      </c>
      <c r="B9" s="9" t="s">
        <v>17</v>
      </c>
      <c r="C9" s="68">
        <v>4261500</v>
      </c>
      <c r="D9" s="34">
        <v>4222209.090909091</v>
      </c>
      <c r="E9" s="68">
        <f aca="true" t="shared" si="0" ref="E9:E37">D9/C9*100</f>
        <v>99.07800283724254</v>
      </c>
      <c r="F9" s="68">
        <f aca="true" t="shared" si="1" ref="F9:F37">D9/G9*100</f>
        <v>126.06676223944307</v>
      </c>
      <c r="G9" s="34">
        <v>3349185</v>
      </c>
    </row>
    <row r="10" spans="1:7" s="5" customFormat="1" ht="18.75">
      <c r="A10" s="11">
        <v>1</v>
      </c>
      <c r="B10" s="12" t="s">
        <v>37</v>
      </c>
      <c r="C10" s="69">
        <v>1227000</v>
      </c>
      <c r="D10" s="70">
        <v>987548</v>
      </c>
      <c r="E10" s="71">
        <f t="shared" si="0"/>
        <v>80.48475957620211</v>
      </c>
      <c r="F10" s="71">
        <f t="shared" si="1"/>
        <v>94.91255014502894</v>
      </c>
      <c r="G10" s="5">
        <v>1040482</v>
      </c>
    </row>
    <row r="11" spans="1:7" s="5" customFormat="1" ht="18.75">
      <c r="A11" s="11">
        <f>+A10+1</f>
        <v>2</v>
      </c>
      <c r="B11" s="12" t="s">
        <v>38</v>
      </c>
      <c r="C11" s="69">
        <v>116000</v>
      </c>
      <c r="D11" s="36">
        <v>89764</v>
      </c>
      <c r="E11" s="69">
        <f t="shared" si="0"/>
        <v>77.38275862068966</v>
      </c>
      <c r="F11" s="69">
        <f t="shared" si="1"/>
        <v>79.1611549111946</v>
      </c>
      <c r="G11" s="5">
        <v>113394</v>
      </c>
    </row>
    <row r="12" spans="1:7" s="5" customFormat="1" ht="18.75">
      <c r="A12" s="11">
        <f>A11+1</f>
        <v>3</v>
      </c>
      <c r="B12" s="12" t="s">
        <v>39</v>
      </c>
      <c r="C12" s="69">
        <v>520000</v>
      </c>
      <c r="D12" s="36">
        <v>509995</v>
      </c>
      <c r="E12" s="69">
        <f t="shared" si="0"/>
        <v>98.07596153846154</v>
      </c>
      <c r="F12" s="69">
        <f t="shared" si="1"/>
        <v>99.70050456769633</v>
      </c>
      <c r="G12" s="5">
        <v>511527</v>
      </c>
    </row>
    <row r="13" spans="1:7" s="5" customFormat="1" ht="18.75">
      <c r="A13" s="11">
        <f>A12+1</f>
        <v>4</v>
      </c>
      <c r="B13" s="12" t="s">
        <v>40</v>
      </c>
      <c r="C13" s="72">
        <v>130000</v>
      </c>
      <c r="D13" s="73">
        <v>146350.54545454544</v>
      </c>
      <c r="E13" s="72">
        <f t="shared" si="0"/>
        <v>112.57734265734265</v>
      </c>
      <c r="F13" s="72">
        <f t="shared" si="1"/>
        <v>120.26604331907194</v>
      </c>
      <c r="G13" s="5">
        <v>121689</v>
      </c>
    </row>
    <row r="14" spans="1:7" s="5" customFormat="1" ht="18.75">
      <c r="A14" s="11">
        <f>A13+1</f>
        <v>5</v>
      </c>
      <c r="B14" s="12" t="s">
        <v>41</v>
      </c>
      <c r="C14" s="72">
        <v>290000</v>
      </c>
      <c r="D14" s="73">
        <v>256389.81818181818</v>
      </c>
      <c r="E14" s="72">
        <f t="shared" si="0"/>
        <v>88.41028213166145</v>
      </c>
      <c r="F14" s="72">
        <f t="shared" si="1"/>
        <v>86.17942373854</v>
      </c>
      <c r="G14" s="5">
        <v>297507</v>
      </c>
    </row>
    <row r="15" spans="1:7" s="5" customFormat="1" ht="18.75">
      <c r="A15" s="11">
        <f>A14+1</f>
        <v>6</v>
      </c>
      <c r="B15" s="12" t="s">
        <v>42</v>
      </c>
      <c r="C15" s="72">
        <v>140000</v>
      </c>
      <c r="D15" s="73">
        <v>156908.72727272726</v>
      </c>
      <c r="E15" s="72">
        <f t="shared" si="0"/>
        <v>112.07766233766235</v>
      </c>
      <c r="F15" s="72">
        <f t="shared" si="1"/>
        <v>141.70005984912112</v>
      </c>
      <c r="G15" s="5">
        <v>110733</v>
      </c>
    </row>
    <row r="16" spans="1:7" s="5" customFormat="1" ht="18.75">
      <c r="A16" s="11">
        <f>A15+1</f>
        <v>7</v>
      </c>
      <c r="B16" s="12" t="s">
        <v>43</v>
      </c>
      <c r="C16" s="72">
        <v>60000</v>
      </c>
      <c r="D16" s="73">
        <v>53212</v>
      </c>
      <c r="E16" s="72">
        <f t="shared" si="0"/>
        <v>88.68666666666667</v>
      </c>
      <c r="F16" s="72">
        <f t="shared" si="1"/>
        <v>89.08756068977064</v>
      </c>
      <c r="G16" s="5">
        <v>59730</v>
      </c>
    </row>
    <row r="17" spans="1:7" s="5" customFormat="1" ht="18.75">
      <c r="A17" s="11">
        <v>8</v>
      </c>
      <c r="B17" s="12" t="s">
        <v>44</v>
      </c>
      <c r="C17" s="72">
        <f>SUM(C18:C22)</f>
        <v>1553000</v>
      </c>
      <c r="D17" s="72">
        <f>SUM(D18:D22)</f>
        <v>1723590</v>
      </c>
      <c r="E17" s="72">
        <f t="shared" si="0"/>
        <v>110.98454603992273</v>
      </c>
      <c r="F17" s="72">
        <f>D17/G17*100</f>
        <v>212.26739245557212</v>
      </c>
      <c r="G17" s="5">
        <f>SUM(G18:G22)</f>
        <v>811990</v>
      </c>
    </row>
    <row r="18" spans="1:6" s="5" customFormat="1" ht="18.75">
      <c r="A18" s="74" t="s">
        <v>45</v>
      </c>
      <c r="B18" s="75" t="s">
        <v>46</v>
      </c>
      <c r="C18" s="68"/>
      <c r="D18" s="34"/>
      <c r="E18" s="68"/>
      <c r="F18" s="68"/>
    </row>
    <row r="19" spans="1:7" s="5" customFormat="1" ht="18.75">
      <c r="A19" s="74" t="s">
        <v>45</v>
      </c>
      <c r="B19" s="75" t="s">
        <v>47</v>
      </c>
      <c r="C19" s="68">
        <v>5000</v>
      </c>
      <c r="D19" s="34">
        <v>7200</v>
      </c>
      <c r="E19" s="68">
        <f t="shared" si="0"/>
        <v>144</v>
      </c>
      <c r="F19" s="68">
        <f t="shared" si="1"/>
        <v>107.89749737749139</v>
      </c>
      <c r="G19" s="5">
        <v>6673</v>
      </c>
    </row>
    <row r="20" spans="1:7" s="5" customFormat="1" ht="18.75">
      <c r="A20" s="74" t="s">
        <v>45</v>
      </c>
      <c r="B20" s="75" t="s">
        <v>48</v>
      </c>
      <c r="C20" s="69">
        <v>1500000</v>
      </c>
      <c r="D20" s="36">
        <v>1524886</v>
      </c>
      <c r="E20" s="69">
        <f t="shared" si="0"/>
        <v>101.65906666666666</v>
      </c>
      <c r="F20" s="69">
        <f t="shared" si="1"/>
        <v>223.29270810605806</v>
      </c>
      <c r="G20" s="5">
        <v>682909</v>
      </c>
    </row>
    <row r="21" spans="1:7" s="5" customFormat="1" ht="18.75">
      <c r="A21" s="74" t="s">
        <v>45</v>
      </c>
      <c r="B21" s="75" t="s">
        <v>49</v>
      </c>
      <c r="C21" s="72">
        <v>47000</v>
      </c>
      <c r="D21" s="73">
        <v>190460</v>
      </c>
      <c r="E21" s="72">
        <f t="shared" si="0"/>
        <v>405.23404255319144</v>
      </c>
      <c r="F21" s="72">
        <f t="shared" si="1"/>
        <v>157.39845460931366</v>
      </c>
      <c r="G21" s="5">
        <v>121005</v>
      </c>
    </row>
    <row r="22" spans="1:7" s="5" customFormat="1" ht="18.75">
      <c r="A22" s="74" t="s">
        <v>45</v>
      </c>
      <c r="B22" s="75" t="s">
        <v>50</v>
      </c>
      <c r="C22" s="72">
        <v>1000</v>
      </c>
      <c r="D22" s="73">
        <v>1044</v>
      </c>
      <c r="E22" s="72">
        <f t="shared" si="0"/>
        <v>104.4</v>
      </c>
      <c r="F22" s="72">
        <f t="shared" si="1"/>
        <v>74.4119743406985</v>
      </c>
      <c r="G22" s="5">
        <v>1403</v>
      </c>
    </row>
    <row r="23" spans="1:7" s="5" customFormat="1" ht="18.75">
      <c r="A23" s="11">
        <v>9</v>
      </c>
      <c r="B23" s="12" t="s">
        <v>51</v>
      </c>
      <c r="C23" s="69">
        <v>140000</v>
      </c>
      <c r="D23" s="36">
        <v>169100</v>
      </c>
      <c r="E23" s="69">
        <f t="shared" si="0"/>
        <v>120.78571428571429</v>
      </c>
      <c r="F23" s="69">
        <f t="shared" si="1"/>
        <v>111.22219445138714</v>
      </c>
      <c r="G23" s="5">
        <v>152038</v>
      </c>
    </row>
    <row r="24" spans="1:7" s="5" customFormat="1" ht="63.75">
      <c r="A24" s="76">
        <f>A23+1</f>
        <v>10</v>
      </c>
      <c r="B24" s="77" t="s">
        <v>52</v>
      </c>
      <c r="C24" s="68">
        <v>500</v>
      </c>
      <c r="D24" s="34">
        <v>935</v>
      </c>
      <c r="E24" s="68">
        <f t="shared" si="0"/>
        <v>187</v>
      </c>
      <c r="F24" s="68">
        <f t="shared" si="1"/>
        <v>87.46492048643593</v>
      </c>
      <c r="G24" s="5">
        <v>1069</v>
      </c>
    </row>
    <row r="25" spans="1:7" s="5" customFormat="1" ht="18.75">
      <c r="A25" s="11">
        <v>11</v>
      </c>
      <c r="B25" s="12" t="s">
        <v>53</v>
      </c>
      <c r="C25" s="68">
        <v>9000</v>
      </c>
      <c r="D25" s="34">
        <v>10316</v>
      </c>
      <c r="E25" s="68">
        <f t="shared" si="0"/>
        <v>114.62222222222222</v>
      </c>
      <c r="F25" s="68">
        <f t="shared" si="1"/>
        <v>100.48704461328657</v>
      </c>
      <c r="G25" s="5">
        <v>10266</v>
      </c>
    </row>
    <row r="26" spans="1:7" s="5" customFormat="1" ht="18.75">
      <c r="A26" s="11">
        <f>A25+1</f>
        <v>12</v>
      </c>
      <c r="B26" s="12" t="s">
        <v>54</v>
      </c>
      <c r="C26" s="72">
        <v>1000</v>
      </c>
      <c r="D26" s="78">
        <v>2100</v>
      </c>
      <c r="E26" s="79">
        <f t="shared" si="0"/>
        <v>210</v>
      </c>
      <c r="F26" s="79">
        <f t="shared" si="1"/>
        <v>66.53992395437263</v>
      </c>
      <c r="G26" s="5">
        <v>3156</v>
      </c>
    </row>
    <row r="27" spans="1:7" s="5" customFormat="1" ht="18.75">
      <c r="A27" s="11">
        <f>A26+1</f>
        <v>13</v>
      </c>
      <c r="B27" s="12" t="s">
        <v>55</v>
      </c>
      <c r="C27" s="79">
        <v>75000</v>
      </c>
      <c r="D27" s="78">
        <v>116000</v>
      </c>
      <c r="E27" s="79">
        <f t="shared" si="0"/>
        <v>154.66666666666666</v>
      </c>
      <c r="F27" s="79">
        <f t="shared" si="1"/>
        <v>100.342548700737</v>
      </c>
      <c r="G27" s="5">
        <v>115604</v>
      </c>
    </row>
    <row r="28" spans="1:6" s="5" customFormat="1" ht="18.75">
      <c r="A28" s="8" t="s">
        <v>6</v>
      </c>
      <c r="B28" s="9" t="s">
        <v>26</v>
      </c>
      <c r="C28" s="79"/>
      <c r="D28" s="78"/>
      <c r="E28" s="79"/>
      <c r="F28" s="79"/>
    </row>
    <row r="29" spans="1:7" s="5" customFormat="1" ht="18.75">
      <c r="A29" s="8" t="s">
        <v>56</v>
      </c>
      <c r="B29" s="9" t="s">
        <v>57</v>
      </c>
      <c r="C29" s="79">
        <v>180000</v>
      </c>
      <c r="D29" s="78">
        <v>290000</v>
      </c>
      <c r="E29" s="79">
        <f t="shared" si="0"/>
        <v>161.11111111111111</v>
      </c>
      <c r="F29" s="79">
        <f>D29/G29*100</f>
        <v>117.0194736544778</v>
      </c>
      <c r="G29" s="5">
        <v>247822</v>
      </c>
    </row>
    <row r="30" spans="1:6" s="5" customFormat="1" ht="18.75">
      <c r="A30" s="11">
        <v>1</v>
      </c>
      <c r="B30" s="12" t="s">
        <v>58</v>
      </c>
      <c r="C30" s="79"/>
      <c r="D30" s="78"/>
      <c r="E30" s="79"/>
      <c r="F30" s="79"/>
    </row>
    <row r="31" spans="1:6" s="5" customFormat="1" ht="18.75">
      <c r="A31" s="11">
        <f>A30+1</f>
        <v>2</v>
      </c>
      <c r="B31" s="12" t="s">
        <v>59</v>
      </c>
      <c r="C31" s="79"/>
      <c r="D31" s="78"/>
      <c r="E31" s="79"/>
      <c r="F31" s="79"/>
    </row>
    <row r="32" spans="1:6" s="5" customFormat="1" ht="18.75">
      <c r="A32" s="11">
        <f>A31+1</f>
        <v>3</v>
      </c>
      <c r="B32" s="12" t="s">
        <v>60</v>
      </c>
      <c r="C32" s="79"/>
      <c r="D32" s="78"/>
      <c r="E32" s="79"/>
      <c r="F32" s="79"/>
    </row>
    <row r="33" spans="1:6" s="5" customFormat="1" ht="18.75">
      <c r="A33" s="11">
        <f>A32+1</f>
        <v>4</v>
      </c>
      <c r="B33" s="12" t="s">
        <v>61</v>
      </c>
      <c r="C33" s="79"/>
      <c r="D33" s="78"/>
      <c r="E33" s="79"/>
      <c r="F33" s="79"/>
    </row>
    <row r="34" spans="1:6" s="5" customFormat="1" ht="18.75">
      <c r="A34" s="11">
        <v>5</v>
      </c>
      <c r="B34" s="12" t="s">
        <v>62</v>
      </c>
      <c r="C34" s="79"/>
      <c r="D34" s="78"/>
      <c r="E34" s="79"/>
      <c r="F34" s="79"/>
    </row>
    <row r="35" spans="1:6" s="5" customFormat="1" ht="18.75">
      <c r="A35" s="11">
        <v>6</v>
      </c>
      <c r="B35" s="80" t="s">
        <v>63</v>
      </c>
      <c r="C35" s="79"/>
      <c r="D35" s="78"/>
      <c r="E35" s="79"/>
      <c r="F35" s="79"/>
    </row>
    <row r="36" spans="1:6" s="5" customFormat="1" ht="18.75">
      <c r="A36" s="8" t="s">
        <v>64</v>
      </c>
      <c r="B36" s="81" t="s">
        <v>18</v>
      </c>
      <c r="C36" s="79"/>
      <c r="D36" s="78"/>
      <c r="E36" s="79"/>
      <c r="F36" s="79"/>
    </row>
    <row r="37" spans="1:7" s="5" customFormat="1" ht="31.5">
      <c r="A37" s="82" t="s">
        <v>4</v>
      </c>
      <c r="B37" s="83" t="s">
        <v>65</v>
      </c>
      <c r="C37" s="84">
        <v>3969600</v>
      </c>
      <c r="D37" s="84">
        <v>3960427</v>
      </c>
      <c r="E37" s="79">
        <f t="shared" si="0"/>
        <v>99.7689187827489</v>
      </c>
      <c r="F37" s="79">
        <f t="shared" si="1"/>
        <v>126.26041974512809</v>
      </c>
      <c r="G37" s="5">
        <v>3136713</v>
      </c>
    </row>
    <row r="38" spans="1:6" s="5" customFormat="1" ht="18.75">
      <c r="A38" s="85">
        <v>1</v>
      </c>
      <c r="B38" s="86" t="s">
        <v>66</v>
      </c>
      <c r="C38" s="87"/>
      <c r="D38" s="88"/>
      <c r="E38" s="79"/>
      <c r="F38" s="79"/>
    </row>
    <row r="39" spans="1:6" s="5" customFormat="1" ht="18.75">
      <c r="A39" s="89">
        <v>2</v>
      </c>
      <c r="B39" s="90" t="s">
        <v>67</v>
      </c>
      <c r="C39" s="91"/>
      <c r="D39" s="92"/>
      <c r="E39" s="91"/>
      <c r="F39" s="91"/>
    </row>
    <row r="40" spans="1:6" ht="18.75">
      <c r="A40" s="93"/>
      <c r="B40" s="93"/>
      <c r="C40" s="93"/>
      <c r="D40" s="93"/>
      <c r="E40" s="93"/>
      <c r="F40" s="93"/>
    </row>
    <row r="41" spans="1:6" ht="18.75">
      <c r="A41" s="5"/>
      <c r="B41" s="94"/>
      <c r="C41" s="5"/>
      <c r="D41" s="5"/>
      <c r="E41" s="5"/>
      <c r="F41" s="5"/>
    </row>
    <row r="42" spans="1:6" ht="18.75">
      <c r="A42" s="5"/>
      <c r="B42" s="94"/>
      <c r="C42" s="5"/>
      <c r="D42" s="5"/>
      <c r="E42" s="5"/>
      <c r="F42" s="5"/>
    </row>
    <row r="43" spans="1:6" ht="18.75">
      <c r="A43" s="95"/>
      <c r="B43" s="94"/>
      <c r="C43" s="5"/>
      <c r="D43" s="5"/>
      <c r="E43" s="5"/>
      <c r="F43" s="5"/>
    </row>
    <row r="44" spans="1:6" ht="18.75">
      <c r="A44" s="95"/>
      <c r="B44" s="94"/>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workbookViewId="0" topLeftCell="A1">
      <selection activeCell="G1" sqref="G1:G1048576"/>
    </sheetView>
  </sheetViews>
  <sheetFormatPr defaultColWidth="12.8515625" defaultRowHeight="15"/>
  <cols>
    <col min="1" max="1" width="7.28125" style="3" customWidth="1"/>
    <col min="2" max="2" width="72.8515625" style="3" customWidth="1"/>
    <col min="3" max="4" width="15.28125" style="3" customWidth="1"/>
    <col min="5" max="6" width="13.57421875" style="96" customWidth="1"/>
    <col min="7" max="7" width="12.8515625" style="3" hidden="1" customWidth="1"/>
    <col min="8" max="16384" width="12.8515625" style="3" customWidth="1"/>
  </cols>
  <sheetData>
    <row r="1" spans="1:6" ht="21" customHeight="1">
      <c r="A1" s="1" t="s">
        <v>31</v>
      </c>
      <c r="B1" s="1"/>
      <c r="C1" s="96"/>
      <c r="D1" s="18"/>
      <c r="E1" s="39" t="s">
        <v>68</v>
      </c>
      <c r="F1" s="39"/>
    </row>
    <row r="2" spans="1:6" ht="18.75">
      <c r="A2" s="1"/>
      <c r="B2" s="1"/>
      <c r="C2" s="96"/>
      <c r="D2" s="18"/>
      <c r="E2" s="29"/>
      <c r="F2" s="29"/>
    </row>
    <row r="3" spans="1:6" ht="15">
      <c r="A3" s="97" t="s">
        <v>69</v>
      </c>
      <c r="B3" s="97"/>
      <c r="C3" s="97"/>
      <c r="D3" s="97"/>
      <c r="E3" s="97"/>
      <c r="F3" s="97"/>
    </row>
    <row r="4" spans="1:6" ht="15">
      <c r="A4" s="40"/>
      <c r="B4" s="40"/>
      <c r="C4" s="40"/>
      <c r="D4" s="40"/>
      <c r="E4" s="40"/>
      <c r="F4" s="40"/>
    </row>
    <row r="5" spans="1:6" ht="19.5" customHeight="1">
      <c r="A5" s="98"/>
      <c r="B5" s="98"/>
      <c r="C5" s="5"/>
      <c r="D5" s="99" t="s">
        <v>0</v>
      </c>
      <c r="E5" s="99"/>
      <c r="F5" s="99"/>
    </row>
    <row r="6" spans="1:6" s="20" customFormat="1" ht="37.5" customHeight="1">
      <c r="A6" s="53" t="s">
        <v>1</v>
      </c>
      <c r="B6" s="54" t="s">
        <v>2</v>
      </c>
      <c r="C6" s="55" t="s">
        <v>20</v>
      </c>
      <c r="D6" s="56" t="s">
        <v>35</v>
      </c>
      <c r="E6" s="57" t="s">
        <v>22</v>
      </c>
      <c r="F6" s="58"/>
    </row>
    <row r="7" spans="1:6" s="20" customFormat="1" ht="49.5" customHeight="1">
      <c r="A7" s="53"/>
      <c r="B7" s="53"/>
      <c r="C7" s="59"/>
      <c r="D7" s="60"/>
      <c r="E7" s="61" t="s">
        <v>20</v>
      </c>
      <c r="F7" s="62" t="s">
        <v>23</v>
      </c>
    </row>
    <row r="8" spans="1:7" s="5" customFormat="1" ht="20.1" customHeight="1">
      <c r="A8" s="6"/>
      <c r="B8" s="100" t="s">
        <v>8</v>
      </c>
      <c r="C8" s="7">
        <v>12507865</v>
      </c>
      <c r="D8" s="7">
        <v>14401640.75</v>
      </c>
      <c r="E8" s="101">
        <f>D8/C8*100</f>
        <v>115.14067948446838</v>
      </c>
      <c r="F8" s="101">
        <f>D8/G8*100</f>
        <v>110.4523929959079</v>
      </c>
      <c r="G8" s="5">
        <v>13038776.58</v>
      </c>
    </row>
    <row r="9" spans="1:7" s="5" customFormat="1" ht="20.1" customHeight="1">
      <c r="A9" s="8" t="s">
        <v>3</v>
      </c>
      <c r="B9" s="102" t="s">
        <v>70</v>
      </c>
      <c r="C9" s="10">
        <v>9822967</v>
      </c>
      <c r="D9" s="10">
        <v>10225295.75</v>
      </c>
      <c r="E9" s="103">
        <f aca="true" t="shared" si="0" ref="E9:E32">D9/C9*100</f>
        <v>104.09579661623623</v>
      </c>
      <c r="F9" s="103">
        <f aca="true" t="shared" si="1" ref="F9:F32">D9/G9*100</f>
        <v>113.06329431425684</v>
      </c>
      <c r="G9" s="5">
        <v>9043868.58</v>
      </c>
    </row>
    <row r="10" spans="1:7" s="5" customFormat="1" ht="20.1" customHeight="1">
      <c r="A10" s="8" t="s">
        <v>5</v>
      </c>
      <c r="B10" s="102" t="s">
        <v>71</v>
      </c>
      <c r="C10" s="10">
        <v>2121490</v>
      </c>
      <c r="D10" s="10">
        <v>2149125.75</v>
      </c>
      <c r="E10" s="103">
        <f t="shared" si="0"/>
        <v>101.30265756614453</v>
      </c>
      <c r="F10" s="103">
        <f t="shared" si="1"/>
        <v>151.41064687805147</v>
      </c>
      <c r="G10" s="5">
        <v>1419402</v>
      </c>
    </row>
    <row r="11" spans="1:6" s="5" customFormat="1" ht="20.1" customHeight="1">
      <c r="A11" s="11">
        <v>1</v>
      </c>
      <c r="B11" s="80" t="s">
        <v>72</v>
      </c>
      <c r="C11" s="35"/>
      <c r="D11" s="35"/>
      <c r="E11" s="104"/>
      <c r="F11" s="104"/>
    </row>
    <row r="12" spans="1:6" s="16" customFormat="1" ht="48">
      <c r="A12" s="76">
        <v>2</v>
      </c>
      <c r="B12" s="105" t="s">
        <v>73</v>
      </c>
      <c r="C12" s="35"/>
      <c r="D12" s="35"/>
      <c r="E12" s="104"/>
      <c r="F12" s="104"/>
    </row>
    <row r="13" spans="1:6" s="5" customFormat="1" ht="20.1" customHeight="1">
      <c r="A13" s="11">
        <v>3</v>
      </c>
      <c r="B13" s="106" t="s">
        <v>74</v>
      </c>
      <c r="C13" s="35"/>
      <c r="D13" s="35"/>
      <c r="E13" s="104"/>
      <c r="F13" s="104"/>
    </row>
    <row r="14" spans="1:7" s="5" customFormat="1" ht="20.1" customHeight="1">
      <c r="A14" s="8" t="s">
        <v>6</v>
      </c>
      <c r="B14" s="102" t="s">
        <v>10</v>
      </c>
      <c r="C14" s="35">
        <v>7501225</v>
      </c>
      <c r="D14" s="35">
        <v>8072475</v>
      </c>
      <c r="E14" s="104">
        <f t="shared" si="0"/>
        <v>107.61542281427367</v>
      </c>
      <c r="F14" s="104">
        <f t="shared" si="1"/>
        <v>105.90046028018065</v>
      </c>
      <c r="G14" s="5">
        <v>7622700.58</v>
      </c>
    </row>
    <row r="15" spans="1:6" s="5" customFormat="1" ht="20.1" customHeight="1">
      <c r="A15" s="8"/>
      <c r="B15" s="107" t="s">
        <v>75</v>
      </c>
      <c r="C15" s="35"/>
      <c r="D15" s="35"/>
      <c r="E15" s="104"/>
      <c r="F15" s="104"/>
    </row>
    <row r="16" spans="1:7" s="5" customFormat="1" ht="20.1" customHeight="1">
      <c r="A16" s="11">
        <v>1</v>
      </c>
      <c r="B16" s="107" t="s">
        <v>76</v>
      </c>
      <c r="C16" s="35">
        <v>3513694</v>
      </c>
      <c r="D16" s="35">
        <v>3705624</v>
      </c>
      <c r="E16" s="104">
        <f t="shared" si="0"/>
        <v>105.46234248059166</v>
      </c>
      <c r="F16" s="104">
        <f t="shared" si="1"/>
        <v>107.74587072789052</v>
      </c>
      <c r="G16" s="5">
        <v>3439226</v>
      </c>
    </row>
    <row r="17" spans="1:7" s="5" customFormat="1" ht="20.1" customHeight="1">
      <c r="A17" s="11">
        <f>A16+1</f>
        <v>2</v>
      </c>
      <c r="B17" s="107" t="s">
        <v>77</v>
      </c>
      <c r="C17" s="35">
        <v>19143</v>
      </c>
      <c r="D17" s="35">
        <v>20893</v>
      </c>
      <c r="E17" s="104">
        <f t="shared" si="0"/>
        <v>109.14172282296401</v>
      </c>
      <c r="F17" s="104">
        <f t="shared" si="1"/>
        <v>101.01044285438019</v>
      </c>
      <c r="G17" s="5">
        <v>20684</v>
      </c>
    </row>
    <row r="18" spans="1:6" s="5" customFormat="1" ht="20.1" customHeight="1">
      <c r="A18" s="11">
        <f aca="true" t="shared" si="2" ref="A18:A25">A17+1</f>
        <v>3</v>
      </c>
      <c r="B18" s="107" t="s">
        <v>78</v>
      </c>
      <c r="C18" s="35"/>
      <c r="D18" s="35"/>
      <c r="E18" s="104"/>
      <c r="F18" s="104"/>
    </row>
    <row r="19" spans="1:6" s="5" customFormat="1" ht="20.1" customHeight="1">
      <c r="A19" s="11">
        <f t="shared" si="2"/>
        <v>4</v>
      </c>
      <c r="B19" s="107" t="s">
        <v>79</v>
      </c>
      <c r="C19" s="35"/>
      <c r="D19" s="35"/>
      <c r="E19" s="104"/>
      <c r="F19" s="104"/>
    </row>
    <row r="20" spans="1:6" s="5" customFormat="1" ht="20.1" customHeight="1">
      <c r="A20" s="11">
        <f t="shared" si="2"/>
        <v>5</v>
      </c>
      <c r="B20" s="107" t="s">
        <v>80</v>
      </c>
      <c r="C20" s="35"/>
      <c r="D20" s="35"/>
      <c r="E20" s="104"/>
      <c r="F20" s="104"/>
    </row>
    <row r="21" spans="1:6" s="5" customFormat="1" ht="20.1" customHeight="1">
      <c r="A21" s="11">
        <f t="shared" si="2"/>
        <v>6</v>
      </c>
      <c r="B21" s="107" t="s">
        <v>81</v>
      </c>
      <c r="C21" s="35"/>
      <c r="D21" s="35"/>
      <c r="E21" s="104"/>
      <c r="F21" s="104"/>
    </row>
    <row r="22" spans="1:6" s="5" customFormat="1" ht="20.1" customHeight="1">
      <c r="A22" s="11">
        <f t="shared" si="2"/>
        <v>7</v>
      </c>
      <c r="B22" s="107" t="s">
        <v>82</v>
      </c>
      <c r="C22" s="35"/>
      <c r="D22" s="35"/>
      <c r="E22" s="104"/>
      <c r="F22" s="104"/>
    </row>
    <row r="23" spans="1:6" s="5" customFormat="1" ht="20.1" customHeight="1">
      <c r="A23" s="11">
        <f t="shared" si="2"/>
        <v>8</v>
      </c>
      <c r="B23" s="107" t="s">
        <v>83</v>
      </c>
      <c r="C23" s="35"/>
      <c r="D23" s="35"/>
      <c r="E23" s="104"/>
      <c r="F23" s="104"/>
    </row>
    <row r="24" spans="1:6" s="5" customFormat="1" ht="20.1" customHeight="1">
      <c r="A24" s="11">
        <f t="shared" si="2"/>
        <v>9</v>
      </c>
      <c r="B24" s="107" t="s">
        <v>84</v>
      </c>
      <c r="C24" s="35"/>
      <c r="D24" s="35"/>
      <c r="E24" s="104"/>
      <c r="F24" s="104"/>
    </row>
    <row r="25" spans="1:6" s="5" customFormat="1" ht="20.1" customHeight="1">
      <c r="A25" s="11">
        <f t="shared" si="2"/>
        <v>10</v>
      </c>
      <c r="B25" s="107" t="s">
        <v>85</v>
      </c>
      <c r="C25" s="35"/>
      <c r="D25" s="35"/>
      <c r="E25" s="104"/>
      <c r="F25" s="104"/>
    </row>
    <row r="26" spans="1:7" s="5" customFormat="1" ht="20.1" customHeight="1">
      <c r="A26" s="108" t="s">
        <v>56</v>
      </c>
      <c r="B26" s="109" t="s">
        <v>11</v>
      </c>
      <c r="C26" s="35">
        <v>2800</v>
      </c>
      <c r="D26" s="35">
        <v>2395</v>
      </c>
      <c r="E26" s="104">
        <f t="shared" si="0"/>
        <v>85.53571428571428</v>
      </c>
      <c r="F26" s="104">
        <f t="shared" si="1"/>
        <v>513.9484978540772</v>
      </c>
      <c r="G26" s="5">
        <v>466</v>
      </c>
    </row>
    <row r="27" spans="1:7" s="5" customFormat="1" ht="20.1" customHeight="1">
      <c r="A27" s="8" t="s">
        <v>64</v>
      </c>
      <c r="B27" s="102" t="s">
        <v>12</v>
      </c>
      <c r="C27" s="35">
        <v>1300</v>
      </c>
      <c r="D27" s="35">
        <v>1300</v>
      </c>
      <c r="E27" s="104">
        <f t="shared" si="0"/>
        <v>100</v>
      </c>
      <c r="F27" s="104">
        <f t="shared" si="1"/>
        <v>100</v>
      </c>
      <c r="G27" s="5">
        <v>1300</v>
      </c>
    </row>
    <row r="28" spans="1:6" s="5" customFormat="1" ht="20.1" customHeight="1">
      <c r="A28" s="8" t="s">
        <v>86</v>
      </c>
      <c r="B28" s="102" t="s">
        <v>13</v>
      </c>
      <c r="C28" s="35">
        <v>196152</v>
      </c>
      <c r="D28" s="35"/>
      <c r="E28" s="104">
        <f t="shared" si="0"/>
        <v>0</v>
      </c>
      <c r="F28" s="104"/>
    </row>
    <row r="29" spans="1:7" s="5" customFormat="1" ht="18.75">
      <c r="A29" s="110" t="s">
        <v>4</v>
      </c>
      <c r="B29" s="111" t="s">
        <v>87</v>
      </c>
      <c r="C29" s="10">
        <v>2684898</v>
      </c>
      <c r="D29" s="10">
        <v>1452264</v>
      </c>
      <c r="E29" s="103">
        <f t="shared" si="0"/>
        <v>54.090099512160236</v>
      </c>
      <c r="F29" s="103">
        <f t="shared" si="1"/>
        <v>58.256708131591296</v>
      </c>
      <c r="G29" s="5">
        <f>G30+G31+G32</f>
        <v>2492870</v>
      </c>
    </row>
    <row r="30" spans="1:7" s="114" customFormat="1" ht="20.1" customHeight="1">
      <c r="A30" s="14">
        <v>1</v>
      </c>
      <c r="B30" s="107" t="s">
        <v>88</v>
      </c>
      <c r="C30" s="112">
        <v>972656</v>
      </c>
      <c r="D30" s="112">
        <v>983434</v>
      </c>
      <c r="E30" s="113">
        <f t="shared" si="0"/>
        <v>101.10809988320639</v>
      </c>
      <c r="F30" s="113">
        <f t="shared" si="1"/>
        <v>173.75711595068395</v>
      </c>
      <c r="G30" s="114">
        <v>565982</v>
      </c>
    </row>
    <row r="31" spans="1:7" s="118" customFormat="1" ht="20.1" customHeight="1">
      <c r="A31" s="14">
        <v>2</v>
      </c>
      <c r="B31" s="107" t="s">
        <v>89</v>
      </c>
      <c r="C31" s="115">
        <v>1196216</v>
      </c>
      <c r="D31" s="116">
        <v>1420131</v>
      </c>
      <c r="E31" s="117">
        <f t="shared" si="0"/>
        <v>118.71860934814448</v>
      </c>
      <c r="F31" s="117">
        <f t="shared" si="1"/>
        <v>80.3035760633729</v>
      </c>
      <c r="G31" s="118">
        <v>1768453</v>
      </c>
    </row>
    <row r="32" spans="1:7" s="114" customFormat="1" ht="20.1" customHeight="1">
      <c r="A32" s="119">
        <v>3</v>
      </c>
      <c r="B32" s="120" t="s">
        <v>90</v>
      </c>
      <c r="C32" s="121">
        <v>516026</v>
      </c>
      <c r="D32" s="121">
        <v>242603</v>
      </c>
      <c r="E32" s="122">
        <f t="shared" si="0"/>
        <v>47.013716363128985</v>
      </c>
      <c r="F32" s="122">
        <f t="shared" si="1"/>
        <v>153.12462524063497</v>
      </c>
      <c r="G32" s="114">
        <v>158435</v>
      </c>
    </row>
    <row r="33" spans="1:6" ht="18.75">
      <c r="A33" s="16"/>
      <c r="B33" s="16"/>
      <c r="C33" s="5"/>
      <c r="D33" s="5"/>
      <c r="E33" s="123"/>
      <c r="F33" s="123"/>
    </row>
    <row r="34" spans="1:4" ht="18.75">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2020-12-22T08:11:54Z</dcterms:modified>
  <cp:category/>
  <cp:version/>
  <cp:contentType/>
  <cp:contentStatus/>
</cp:coreProperties>
</file>