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19440" windowHeight="11640" activeTab="2"/>
  </bookViews>
  <sheets>
    <sheet name="59" sheetId="1" r:id="rId1"/>
    <sheet name="60" sheetId="2" r:id="rId2"/>
    <sheet name="61" sheetId="3" r:id="rId3"/>
  </sheets>
  <definedNames/>
  <calcPr calcId="162913"/>
  <extLst/>
</workbook>
</file>

<file path=xl/sharedStrings.xml><?xml version="1.0" encoding="utf-8"?>
<sst xmlns="http://schemas.openxmlformats.org/spreadsheetml/2006/main" count="133" uniqueCount="91">
  <si>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</si>
  <si>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</si>
  <si>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</si>
  <si>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</si>
  <si>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</si>
  <si>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</si>
  <si>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</si>
  <si>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</si>
  <si>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</si>
  <si>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</si>
  <si>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</si>
  <si>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</si>
  <si>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</si>
  <si>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</si>
  <si>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</si>
  <si>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</si>
  <si>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</si>
  <si>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</si>
  <si>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</si>
  <si>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</si>
  <si>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</si>
  <si>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SO SÁNH ƯỚC THỰC HIỆN VỚI (%)</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</si>
  <si>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</si>
  <si>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</si>
  <si>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</si>
  <si>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</si>
  <si>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</si>
  <si>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</si>
  <si>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</si>
  <si>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</si>
  <si>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HÒA BÌNH</t>
  </si>
  <si>
    <t>Biểu số 60/CK-NSNN</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</si>
  <si>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</si>
  <si>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</si>
  <si>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</si>
  <si>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</si>
  <si>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</si>
  <si>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</si>
  <si>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</si>
  <si>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</si>
  <si>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</si>
  <si>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</si>
  <si>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</si>
  <si>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</si>
  <si>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</si>
  <si>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</si>
  <si>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</si>
  <si>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</si>
  <si>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</si>
  <si>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</si>
  <si>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</si>
  <si>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</si>
  <si>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</si>
  <si>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</si>
  <si>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</si>
  <si>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</si>
  <si>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</si>
  <si>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</si>
  <si>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</si>
  <si>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</si>
  <si>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</si>
  <si>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</si>
  <si>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</si>
  <si>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</si>
  <si>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</si>
  <si>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</si>
  <si>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</si>
  <si>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</si>
  <si>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</si>
  <si>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</si>
  <si>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</si>
  <si>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</si>
  <si>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</si>
  <si>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</si>
  <si>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</si>
  <si>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</si>
  <si>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</si>
  <si>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</si>
  <si>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</si>
  <si>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</si>
  <si>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</si>
  <si>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</si>
  <si>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</si>
  <si>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</si>
  <si>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</si>
  <si>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</si>
  <si>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THỰC HIỆN THU NGÂN SÁCH NHÀ NƯỚC QUÝ I NĂM 2021</t>
  </si>
  <si>
    <t>THỰC HIỆN QUÝ I</t>
  </si>
  <si>
    <t>THỰC HIỆN CHI NGÂN SÁCH ĐỊA PHƯƠNG QUÝ I NĂM2021</t>
  </si>
  <si>
    <t>CÂN ĐỐI NGÂN SÁCH ĐỊA PHƯƠNG QUÝ II  NĂM 2021</t>
  </si>
  <si>
    <t xml:space="preserve">THỰC HIỆN QUÝ 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</si>
</sst>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quot;&quot;;_(@_)"/>
  </numFmts>
  <fonts count="25">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0"/>
      <name val=".VnArial Narrow"/>
      <family val="2"/>
    </font>
    <font>
      <b/>
      <sz val="11"/>
      <name val="Times New Roman"/>
      <family val="1"/>
    </font>
    <font>
      <sz val="12"/>
      <color indexed="62"/>
      <name val="Times New Roman"/>
      <family val="1"/>
    </font>
    <font>
      <b/>
      <sz val="12"/>
      <name val="Times New Roman h"/>
      <family val="2"/>
    </font>
    <font>
      <u val="single"/>
      <sz val="12"/>
      <name val="Times New Roman"/>
      <family val="1"/>
    </font>
    <font>
      <i/>
      <u val="single"/>
      <sz val="12"/>
      <name val="Times New Roman"/>
      <family val="1"/>
    </font>
    <font>
      <b/>
      <i/>
      <sz val="12"/>
      <name val="Times New Roman"/>
      <family val="1"/>
    </font>
  </fonts>
  <fills count="3">
    <fill>
      <patternFill/>
    </fill>
    <fill>
      <patternFill patternType="gray125"/>
    </fill>
    <fill>
      <patternFill patternType="solid">
        <fgColor theme="0"/>
        <bgColor indexed="64"/>
      </patternFill>
    </fill>
  </fills>
  <borders count="20">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thin"/>
      <bottom style="hair"/>
    </border>
    <border>
      <left/>
      <right style="thin"/>
      <top style="hair"/>
      <bottom style="thin"/>
    </border>
    <border>
      <left style="thin"/>
      <right style="thin"/>
      <top/>
      <bottom style="thin"/>
    </border>
    <border>
      <left style="thin"/>
      <right style="thin"/>
      <top/>
      <bottom style="hair"/>
    </border>
    <border>
      <left style="thin"/>
      <right/>
      <top/>
      <bottom style="hair"/>
    </border>
    <border>
      <left/>
      <right style="thin"/>
      <top/>
      <bottom style="hair"/>
    </border>
    <border>
      <left style="thin"/>
      <right/>
      <top style="hair"/>
      <bottom style="hair"/>
    </border>
    <border>
      <left style="thin"/>
      <right/>
      <top style="hair"/>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border>
    <border>
      <left/>
      <right/>
      <top/>
      <bottom style="thin"/>
    </border>
    <border>
      <left style="thin"/>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0" fontId="0" fillId="0" borderId="0">
      <alignment/>
      <protection/>
    </xf>
    <xf numFmtId="0" fontId="12" fillId="0" borderId="0">
      <alignment/>
      <protection/>
    </xf>
    <xf numFmtId="0" fontId="15" fillId="0" borderId="0">
      <alignment/>
      <protection/>
    </xf>
    <xf numFmtId="0" fontId="2" fillId="0" borderId="0">
      <alignment/>
      <protection/>
    </xf>
  </cellStyleXfs>
  <cellXfs count="120">
    <xf numFmtId="0" fontId="0" fillId="0" borderId="0" xfId="0"/>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xf numFmtId="0" fontId="5" fillId="0" borderId="0" xfId="0" applyNumberFormat="1" applyFont="1" applyFill="1" applyAlignment="1">
      <alignment vertical="center" wrapText="1"/>
    </xf>
    <xf numFmtId="0" fontId="10"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0" fontId="9" fillId="0" borderId="0" xfId="0" applyFont="1" applyFill="1"/>
    <xf numFmtId="0" fontId="8" fillId="0" borderId="0" xfId="0" applyFont="1" applyFill="1"/>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xf numFmtId="0" fontId="4" fillId="0" borderId="4" xfId="0" applyFont="1" applyFill="1" applyBorder="1" applyAlignment="1">
      <alignment horizontal="center"/>
    </xf>
    <xf numFmtId="0" fontId="17"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3" fillId="0" borderId="5" xfId="0" applyFont="1" applyFill="1" applyBorder="1"/>
    <xf numFmtId="0" fontId="13" fillId="0" borderId="3" xfId="0" applyFont="1" applyFill="1" applyBorder="1"/>
    <xf numFmtId="0" fontId="13" fillId="0" borderId="6" xfId="0" applyFont="1" applyFill="1" applyBorder="1"/>
    <xf numFmtId="3" fontId="4" fillId="0" borderId="4" xfId="0" applyNumberFormat="1" applyFont="1" applyFill="1" applyBorder="1"/>
    <xf numFmtId="0" fontId="4" fillId="0" borderId="0" xfId="0" applyFont="1" applyFill="1" applyAlignment="1">
      <alignment horizontal="center"/>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0" fontId="6" fillId="0" borderId="7" xfId="25" applyNumberFormat="1" applyFont="1" applyFill="1" applyBorder="1" applyAlignment="1">
      <alignment horizontal="center" vertical="center" wrapText="1"/>
      <protection/>
    </xf>
    <xf numFmtId="14" fontId="6" fillId="0" borderId="7" xfId="25" applyNumberFormat="1" applyFont="1" applyFill="1" applyBorder="1" applyAlignment="1">
      <alignment horizontal="center" vertical="center" wrapText="1"/>
      <protection/>
    </xf>
    <xf numFmtId="0" fontId="4" fillId="0" borderId="8" xfId="0" applyFont="1" applyFill="1" applyBorder="1" applyAlignment="1">
      <alignment horizontal="center" vertical="center"/>
    </xf>
    <xf numFmtId="0" fontId="4" fillId="0" borderId="9" xfId="0" applyNumberFormat="1" applyFont="1" applyFill="1" applyBorder="1" applyAlignment="1">
      <alignment horizontal="left" vertical="center" wrapText="1"/>
    </xf>
    <xf numFmtId="41" fontId="19" fillId="2" borderId="1" xfId="0" applyNumberFormat="1" applyFont="1" applyFill="1" applyBorder="1" applyAlignment="1">
      <alignment vertical="center"/>
    </xf>
    <xf numFmtId="3" fontId="16" fillId="0" borderId="10" xfId="0" applyNumberFormat="1" applyFont="1" applyFill="1" applyBorder="1" applyAlignment="1">
      <alignment vertical="center"/>
    </xf>
    <xf numFmtId="3" fontId="16" fillId="0" borderId="8" xfId="0" applyNumberFormat="1" applyFont="1" applyFill="1" applyBorder="1" applyAlignment="1">
      <alignment vertical="center"/>
    </xf>
    <xf numFmtId="0" fontId="19" fillId="0" borderId="0" xfId="0" applyFont="1" applyFill="1" applyAlignment="1">
      <alignment vertical="center"/>
    </xf>
    <xf numFmtId="41" fontId="19" fillId="2" borderId="2" xfId="0" applyNumberFormat="1" applyFont="1" applyFill="1" applyBorder="1" applyAlignment="1">
      <alignment vertical="center"/>
    </xf>
    <xf numFmtId="3" fontId="4" fillId="0" borderId="3" xfId="0" applyNumberFormat="1" applyFont="1" applyFill="1" applyBorder="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3"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0" fontId="5" fillId="0" borderId="2" xfId="0" applyFont="1" applyFill="1" applyBorder="1" applyAlignment="1" quotePrefix="1">
      <alignment horizontal="center"/>
    </xf>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wrapText="1"/>
    </xf>
    <xf numFmtId="3" fontId="20" fillId="0" borderId="2" xfId="0" applyNumberFormat="1" applyFont="1" applyFill="1" applyBorder="1" applyAlignment="1">
      <alignment vertical="center"/>
    </xf>
    <xf numFmtId="3" fontId="20" fillId="0" borderId="3" xfId="0" applyNumberFormat="1" applyFont="1" applyFill="1" applyBorder="1" applyAlignment="1">
      <alignment vertical="center"/>
    </xf>
    <xf numFmtId="0" fontId="3" fillId="0" borderId="2" xfId="0" applyFont="1" applyFill="1" applyBorder="1"/>
    <xf numFmtId="0" fontId="4" fillId="0" borderId="11" xfId="0" applyFont="1" applyFill="1" applyBorder="1"/>
    <xf numFmtId="0" fontId="4" fillId="0" borderId="2" xfId="0" applyFont="1" applyFill="1" applyBorder="1" applyAlignment="1">
      <alignment horizontal="center" vertical="center"/>
    </xf>
    <xf numFmtId="0" fontId="4" fillId="0" borderId="11" xfId="0" applyNumberFormat="1" applyFont="1" applyFill="1" applyBorder="1" applyAlignment="1">
      <alignment vertical="center" wrapText="1"/>
    </xf>
    <xf numFmtId="0" fontId="3" fillId="0" borderId="2" xfId="0" applyFont="1" applyFill="1" applyBorder="1" applyAlignment="1">
      <alignment horizontal="center" vertical="center"/>
    </xf>
    <xf numFmtId="0" fontId="3" fillId="0" borderId="11"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2" xfId="0" applyNumberFormat="1" applyFont="1" applyFill="1" applyBorder="1" applyAlignment="1">
      <alignment vertical="center" wrapText="1"/>
    </xf>
    <xf numFmtId="3" fontId="20" fillId="0" borderId="4" xfId="0" applyNumberFormat="1" applyFont="1" applyFill="1" applyBorder="1" applyAlignment="1">
      <alignment vertical="center"/>
    </xf>
    <xf numFmtId="3" fontId="20" fillId="0" borderId="6" xfId="0" applyNumberFormat="1" applyFont="1" applyFill="1" applyBorder="1" applyAlignment="1">
      <alignment vertical="center"/>
    </xf>
    <xf numFmtId="0" fontId="9" fillId="0" borderId="0" xfId="0" applyFont="1" applyFill="1" applyAlignment="1" quotePrefix="1">
      <alignment horizontal="left"/>
    </xf>
    <xf numFmtId="0" fontId="10" fillId="0" borderId="0" xfId="23"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4" fillId="0" borderId="1" xfId="0" applyFont="1" applyFill="1" applyBorder="1"/>
    <xf numFmtId="3" fontId="3" fillId="0" borderId="1" xfId="0" applyNumberFormat="1" applyFont="1" applyFill="1" applyBorder="1" applyAlignment="1">
      <alignment horizontal="right"/>
    </xf>
    <xf numFmtId="0" fontId="4" fillId="0" borderId="2" xfId="0" applyFont="1" applyFill="1" applyBorder="1"/>
    <xf numFmtId="3" fontId="16" fillId="0" borderId="2" xfId="0" applyNumberFormat="1" applyFont="1" applyFill="1" applyBorder="1" applyAlignment="1">
      <alignment horizontal="right"/>
    </xf>
    <xf numFmtId="3" fontId="5" fillId="0" borderId="2" xfId="0" applyNumberFormat="1" applyFont="1" applyFill="1" applyBorder="1"/>
    <xf numFmtId="3" fontId="3" fillId="0" borderId="2" xfId="0" applyNumberFormat="1" applyFont="1" applyFill="1" applyBorder="1" applyAlignment="1">
      <alignment horizontal="right"/>
    </xf>
    <xf numFmtId="0" fontId="3" fillId="0" borderId="2" xfId="0" applyFont="1" applyFill="1" applyBorder="1" applyAlignment="1">
      <alignment horizontal="justify" wrapText="1"/>
    </xf>
    <xf numFmtId="0" fontId="3" fillId="0" borderId="2" xfId="0" applyFont="1" applyFill="1" applyBorder="1" applyAlignment="1">
      <alignment horizontal="left" wrapText="1"/>
    </xf>
    <xf numFmtId="0" fontId="3"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horizontal="left" wrapText="1"/>
    </xf>
    <xf numFmtId="0" fontId="4" fillId="0" borderId="2" xfId="0" applyFont="1" applyFill="1" applyBorder="1" applyAlignment="1">
      <alignment horizontal="center" vertical="center"/>
    </xf>
    <xf numFmtId="0" fontId="21" fillId="0" borderId="2" xfId="0" applyFont="1" applyFill="1" applyBorder="1" applyAlignment="1">
      <alignment wrapText="1"/>
    </xf>
    <xf numFmtId="3" fontId="22" fillId="0" borderId="2" xfId="0" applyNumberFormat="1" applyFont="1" applyFill="1" applyBorder="1"/>
    <xf numFmtId="3" fontId="22" fillId="0" borderId="2" xfId="0" applyNumberFormat="1" applyFont="1" applyFill="1" applyBorder="1" applyAlignment="1">
      <alignment horizontal="right"/>
    </xf>
    <xf numFmtId="0" fontId="10" fillId="0" borderId="0" xfId="0" applyFont="1" applyFill="1"/>
    <xf numFmtId="3" fontId="23" fillId="0" borderId="2" xfId="0" applyNumberFormat="1" applyFont="1" applyFill="1" applyBorder="1"/>
    <xf numFmtId="3" fontId="23" fillId="0" borderId="2" xfId="0" applyNumberFormat="1" applyFont="1" applyFill="1" applyBorder="1" applyAlignment="1">
      <alignment horizontal="right"/>
    </xf>
    <xf numFmtId="0" fontId="9" fillId="0" borderId="0" xfId="0" applyFont="1" applyFill="1"/>
    <xf numFmtId="0" fontId="3" fillId="0" borderId="4" xfId="0" applyFont="1" applyFill="1" applyBorder="1" applyAlignment="1">
      <alignment horizontal="center"/>
    </xf>
    <xf numFmtId="0" fontId="3" fillId="0" borderId="4" xfId="0" applyFont="1" applyFill="1" applyBorder="1"/>
    <xf numFmtId="3" fontId="22" fillId="0" borderId="4" xfId="0" applyNumberFormat="1" applyFont="1" applyFill="1" applyBorder="1"/>
    <xf numFmtId="3" fontId="22" fillId="0" borderId="4" xfId="0" applyNumberFormat="1" applyFont="1" applyFill="1" applyBorder="1" applyAlignment="1">
      <alignment horizontal="right"/>
    </xf>
    <xf numFmtId="0" fontId="10" fillId="0" borderId="0" xfId="0" applyFont="1" applyFill="1" applyAlignment="1">
      <alignment horizontal="right"/>
    </xf>
    <xf numFmtId="3" fontId="4" fillId="0" borderId="2" xfId="0" applyNumberFormat="1" applyFont="1" applyFill="1" applyBorder="1"/>
    <xf numFmtId="3" fontId="24" fillId="0" borderId="2" xfId="0" applyNumberFormat="1" applyFont="1" applyFill="1" applyBorder="1"/>
    <xf numFmtId="3" fontId="4" fillId="0" borderId="2" xfId="0" applyNumberFormat="1" applyFont="1" applyFill="1" applyBorder="1" applyAlignment="1">
      <alignment horizontal="right"/>
    </xf>
    <xf numFmtId="3" fontId="23" fillId="0" borderId="4" xfId="0" applyNumberFormat="1" applyFont="1" applyFill="1" applyBorder="1"/>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17" xfId="0" applyFont="1" applyFill="1" applyBorder="1" applyAlignment="1">
      <alignment horizontal="left"/>
    </xf>
    <xf numFmtId="0" fontId="3"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3" xfId="25" applyNumberFormat="1" applyFont="1" applyFill="1" applyBorder="1" applyAlignment="1">
      <alignment horizontal="center" vertical="center" wrapText="1"/>
      <protection/>
    </xf>
    <xf numFmtId="0" fontId="6" fillId="0" borderId="7" xfId="25" applyNumberFormat="1" applyFont="1" applyFill="1" applyBorder="1" applyAlignment="1">
      <alignment horizontal="center" vertical="center" wrapText="1"/>
      <protection/>
    </xf>
    <xf numFmtId="0" fontId="6" fillId="0" borderId="15" xfId="25" applyNumberFormat="1" applyFont="1" applyFill="1" applyBorder="1" applyAlignment="1">
      <alignment horizontal="center" vertical="center" wrapText="1"/>
      <protection/>
    </xf>
    <xf numFmtId="0" fontId="6" fillId="0" borderId="16" xfId="25"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7" fillId="0" borderId="0" xfId="0" applyFont="1" applyFill="1" applyBorder="1" applyAlignment="1">
      <alignment horizontal="right"/>
    </xf>
  </cellXfs>
  <cellStyles count="16">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topLeftCell="A1">
      <selection activeCell="E16" sqref="E16:F16"/>
    </sheetView>
  </sheetViews>
  <sheetFormatPr defaultColWidth="12.8515625" defaultRowHeight="15"/>
  <cols>
    <col min="1" max="1" width="7.28125" style="3" customWidth="1"/>
    <col min="2" max="2" width="68.00390625" style="3" customWidth="1"/>
    <col min="3" max="4" width="16.28125" style="3" customWidth="1"/>
    <col min="5" max="6" width="13.421875" style="3" customWidth="1"/>
    <col min="7" max="16384" width="12.8515625" style="3" customWidth="1"/>
  </cols>
  <sheetData>
    <row r="1" spans="1:6" ht="21" customHeight="1">
      <c r="A1" s="1" t="s">
        <v>30</v>
      </c>
      <c r="B1" s="1"/>
      <c r="C1" s="1"/>
      <c r="D1" s="99" t="s">
        <v>19</v>
      </c>
      <c r="E1" s="100"/>
      <c r="F1" s="100"/>
    </row>
    <row r="2" spans="1:6" ht="33" customHeight="1">
      <c r="A2" s="2" t="s">
        <v>89</v>
      </c>
      <c r="B2" s="18"/>
      <c r="C2" s="19"/>
      <c r="D2" s="19"/>
      <c r="E2" s="19"/>
      <c r="F2" s="19"/>
    </row>
    <row r="3" spans="1:14" ht="12.75" customHeight="1">
      <c r="A3" s="101"/>
      <c r="B3" s="101"/>
      <c r="C3" s="101"/>
      <c r="D3" s="101"/>
      <c r="E3" s="101"/>
      <c r="F3" s="101"/>
      <c r="G3" s="4"/>
      <c r="H3" s="4"/>
      <c r="I3" s="4"/>
      <c r="J3" s="4"/>
      <c r="K3" s="4"/>
      <c r="L3" s="4"/>
      <c r="M3" s="4"/>
      <c r="N3" s="4"/>
    </row>
    <row r="4" spans="1:14" ht="19.5" customHeight="1">
      <c r="A4" s="23"/>
      <c r="B4" s="23"/>
      <c r="C4" s="23"/>
      <c r="D4" s="23"/>
      <c r="E4" s="23"/>
      <c r="F4" s="22" t="s">
        <v>0</v>
      </c>
      <c r="G4" s="24"/>
      <c r="H4" s="24"/>
      <c r="I4" s="24"/>
      <c r="J4" s="4"/>
      <c r="K4" s="4"/>
      <c r="L4" s="4"/>
      <c r="M4" s="4"/>
      <c r="N4" s="4"/>
    </row>
    <row r="5" spans="1:6" s="20" customFormat="1" ht="33" customHeight="1">
      <c r="A5" s="102" t="s">
        <v>1</v>
      </c>
      <c r="B5" s="102" t="s">
        <v>2</v>
      </c>
      <c r="C5" s="102" t="s">
        <v>20</v>
      </c>
      <c r="D5" s="102" t="s">
        <v>90</v>
      </c>
      <c r="E5" s="105" t="s">
        <v>21</v>
      </c>
      <c r="F5" s="106"/>
    </row>
    <row r="6" spans="1:6" s="20" customFormat="1" ht="16.5">
      <c r="A6" s="103"/>
      <c r="B6" s="103"/>
      <c r="C6" s="103"/>
      <c r="D6" s="103"/>
      <c r="E6" s="102" t="s">
        <v>20</v>
      </c>
      <c r="F6" s="102" t="s">
        <v>22</v>
      </c>
    </row>
    <row r="7" spans="1:6" s="20" customFormat="1" ht="30.75" customHeight="1">
      <c r="A7" s="104"/>
      <c r="B7" s="104"/>
      <c r="C7" s="104"/>
      <c r="D7" s="104"/>
      <c r="E7" s="107"/>
      <c r="F7" s="107"/>
    </row>
    <row r="8" spans="1:6" s="5" customFormat="1" ht="24.95" customHeight="1">
      <c r="A8" s="6" t="s">
        <v>3</v>
      </c>
      <c r="B8" s="25" t="s">
        <v>23</v>
      </c>
      <c r="C8" s="7">
        <v>5070000</v>
      </c>
      <c r="D8" s="7">
        <f>D9</f>
        <v>3315825.6</v>
      </c>
      <c r="E8" s="7">
        <f>D8/C8*100</f>
        <v>65.40089940828403</v>
      </c>
      <c r="F8" s="7">
        <f>'60'!F8</f>
        <v>138</v>
      </c>
    </row>
    <row r="9" spans="1:6" s="5" customFormat="1" ht="24.95" customHeight="1">
      <c r="A9" s="8" t="s">
        <v>5</v>
      </c>
      <c r="B9" s="9" t="s">
        <v>24</v>
      </c>
      <c r="C9" s="10">
        <f>C8</f>
        <v>5070000</v>
      </c>
      <c r="D9" s="10">
        <f>'60'!D8</f>
        <v>3315825.6</v>
      </c>
      <c r="E9" s="10">
        <f aca="true" t="shared" si="0" ref="E9:E22">D9/C9*100</f>
        <v>65.40089940828403</v>
      </c>
      <c r="F9" s="41">
        <f>F8</f>
        <v>138</v>
      </c>
    </row>
    <row r="10" spans="1:6" s="5" customFormat="1" ht="24.95" customHeight="1">
      <c r="A10" s="14">
        <v>1</v>
      </c>
      <c r="B10" s="15" t="s">
        <v>17</v>
      </c>
      <c r="C10" s="10">
        <v>4820000</v>
      </c>
      <c r="D10" s="10">
        <f>'60'!D9</f>
        <v>2984080.6</v>
      </c>
      <c r="E10" s="10">
        <f t="shared" si="0"/>
        <v>61.91038589211618</v>
      </c>
      <c r="F10" s="45">
        <f>'60'!F9</f>
        <v>134</v>
      </c>
    </row>
    <row r="11" spans="1:6" s="5" customFormat="1" ht="24.95" customHeight="1">
      <c r="A11" s="14">
        <v>2</v>
      </c>
      <c r="B11" s="15" t="s">
        <v>25</v>
      </c>
      <c r="C11" s="10"/>
      <c r="D11" s="10"/>
      <c r="E11" s="10"/>
      <c r="F11" s="10"/>
    </row>
    <row r="12" spans="1:6" s="5" customFormat="1" ht="24.95" customHeight="1">
      <c r="A12" s="14">
        <v>3</v>
      </c>
      <c r="B12" s="15" t="s">
        <v>26</v>
      </c>
      <c r="C12" s="10">
        <v>250000</v>
      </c>
      <c r="D12" s="10">
        <f>'60'!D29</f>
        <v>331745</v>
      </c>
      <c r="E12" s="10">
        <f t="shared" si="0"/>
        <v>132.698</v>
      </c>
      <c r="F12" s="10">
        <f>'60'!F29</f>
        <v>191</v>
      </c>
    </row>
    <row r="13" spans="1:6" s="5" customFormat="1" ht="24.95" customHeight="1">
      <c r="A13" s="14">
        <v>4</v>
      </c>
      <c r="B13" s="15" t="s">
        <v>18</v>
      </c>
      <c r="C13" s="10"/>
      <c r="D13" s="10"/>
      <c r="E13" s="10"/>
      <c r="F13" s="10"/>
    </row>
    <row r="14" spans="1:6" s="5" customFormat="1" ht="24.95" customHeight="1">
      <c r="A14" s="8" t="s">
        <v>6</v>
      </c>
      <c r="B14" s="9" t="s">
        <v>7</v>
      </c>
      <c r="C14" s="13"/>
      <c r="D14" s="95">
        <v>1573001</v>
      </c>
      <c r="E14" s="95"/>
      <c r="F14" s="95">
        <v>84</v>
      </c>
    </row>
    <row r="15" spans="1:6" s="5" customFormat="1" ht="24.95" customHeight="1">
      <c r="A15" s="8" t="s">
        <v>4</v>
      </c>
      <c r="B15" s="26" t="s">
        <v>8</v>
      </c>
      <c r="C15" s="10">
        <v>12518853</v>
      </c>
      <c r="D15" s="10">
        <f>'61'!D8</f>
        <v>9029465</v>
      </c>
      <c r="E15" s="13">
        <f>D15/C15*100</f>
        <v>72.12693527114664</v>
      </c>
      <c r="F15" s="13">
        <f>'61'!F8</f>
        <v>110.683516727869</v>
      </c>
    </row>
    <row r="16" spans="1:6" s="5" customFormat="1" ht="24.95" customHeight="1">
      <c r="A16" s="8" t="s">
        <v>5</v>
      </c>
      <c r="B16" s="9" t="s">
        <v>27</v>
      </c>
      <c r="C16" s="10">
        <v>10831669</v>
      </c>
      <c r="D16" s="10">
        <f>'61'!D9</f>
        <v>7544999</v>
      </c>
      <c r="E16" s="13">
        <f>D16/C16*100</f>
        <v>69.6568460502255</v>
      </c>
      <c r="F16" s="13">
        <f>'61'!F9</f>
        <v>116.31655558652534</v>
      </c>
    </row>
    <row r="17" spans="1:6" s="5" customFormat="1" ht="24.95" customHeight="1">
      <c r="A17" s="11">
        <v>1</v>
      </c>
      <c r="B17" s="12" t="s">
        <v>9</v>
      </c>
      <c r="C17" s="10">
        <v>2539450</v>
      </c>
      <c r="D17" s="10">
        <f>'61'!D10</f>
        <v>1182405</v>
      </c>
      <c r="E17" s="13">
        <f t="shared" si="0"/>
        <v>46.56146015869578</v>
      </c>
      <c r="F17" s="13">
        <f>'61'!F10</f>
        <v>126.36541723174982</v>
      </c>
    </row>
    <row r="18" spans="1:6" s="5" customFormat="1" ht="24.95" customHeight="1">
      <c r="A18" s="11">
        <v>2</v>
      </c>
      <c r="B18" s="12" t="s">
        <v>10</v>
      </c>
      <c r="C18" s="13">
        <v>8078547</v>
      </c>
      <c r="D18" s="13">
        <f>'61'!D14</f>
        <v>6360588</v>
      </c>
      <c r="E18" s="13">
        <f t="shared" si="0"/>
        <v>78.73430704803722</v>
      </c>
      <c r="F18" s="13">
        <f>'61'!F14</f>
        <v>115</v>
      </c>
    </row>
    <row r="19" spans="1:6" s="5" customFormat="1" ht="24.95" customHeight="1">
      <c r="A19" s="11">
        <v>3</v>
      </c>
      <c r="B19" s="12" t="s">
        <v>11</v>
      </c>
      <c r="C19" s="13">
        <v>3700</v>
      </c>
      <c r="D19" s="13">
        <v>706</v>
      </c>
      <c r="E19" s="13">
        <f t="shared" si="0"/>
        <v>19.08108108108108</v>
      </c>
      <c r="F19" s="13">
        <f>'61'!F26</f>
        <v>0</v>
      </c>
    </row>
    <row r="20" spans="1:6" s="5" customFormat="1" ht="24.95" customHeight="1">
      <c r="A20" s="11">
        <v>4</v>
      </c>
      <c r="B20" s="12" t="s">
        <v>12</v>
      </c>
      <c r="C20" s="13">
        <v>1300</v>
      </c>
      <c r="D20" s="13">
        <v>1300</v>
      </c>
      <c r="E20" s="13">
        <f t="shared" si="0"/>
        <v>100</v>
      </c>
      <c r="F20" s="13">
        <v>100</v>
      </c>
    </row>
    <row r="21" spans="1:6" s="5" customFormat="1" ht="24.95" customHeight="1">
      <c r="A21" s="11">
        <v>5</v>
      </c>
      <c r="B21" s="12" t="s">
        <v>13</v>
      </c>
      <c r="C21" s="13">
        <v>208672</v>
      </c>
      <c r="D21" s="13"/>
      <c r="E21" s="13">
        <f t="shared" si="0"/>
        <v>0</v>
      </c>
      <c r="F21" s="13"/>
    </row>
    <row r="22" spans="1:6" s="5" customFormat="1" ht="24.95" customHeight="1">
      <c r="A22" s="8" t="s">
        <v>6</v>
      </c>
      <c r="B22" s="9" t="s">
        <v>28</v>
      </c>
      <c r="C22" s="10">
        <f>'61'!C29</f>
        <v>1687184</v>
      </c>
      <c r="D22" s="10">
        <f>'61'!D29</f>
        <v>1484466</v>
      </c>
      <c r="E22" s="13">
        <f t="shared" si="0"/>
        <v>87.9848315299339</v>
      </c>
      <c r="F22" s="13">
        <f>'61'!F29</f>
        <v>101.58495317541511</v>
      </c>
    </row>
    <row r="23" spans="1:6" s="5" customFormat="1" ht="24.95" customHeight="1">
      <c r="A23" s="8" t="s">
        <v>14</v>
      </c>
      <c r="B23" s="26" t="s">
        <v>15</v>
      </c>
      <c r="C23" s="13"/>
      <c r="D23" s="13"/>
      <c r="E23" s="13"/>
      <c r="F23" s="13"/>
    </row>
    <row r="24" spans="1:6" s="17" customFormat="1" ht="24.95" customHeight="1">
      <c r="A24" s="21" t="s">
        <v>16</v>
      </c>
      <c r="B24" s="27" t="s">
        <v>29</v>
      </c>
      <c r="C24" s="28"/>
      <c r="D24" s="28"/>
      <c r="E24" s="28"/>
      <c r="F24" s="28"/>
    </row>
    <row r="25" spans="1:6" ht="19.5" customHeight="1">
      <c r="A25" s="16"/>
      <c r="B25" s="16"/>
      <c r="C25" s="5"/>
      <c r="D25" s="5"/>
      <c r="E25" s="5"/>
      <c r="F25" s="5"/>
    </row>
    <row r="26" spans="1:6" ht="18.75">
      <c r="A26" s="5"/>
      <c r="B26" s="16"/>
      <c r="C26" s="5"/>
      <c r="D26" s="5"/>
      <c r="E26" s="5"/>
      <c r="F26" s="5"/>
    </row>
    <row r="27" spans="1:6" ht="11.25" customHeight="1">
      <c r="A27" s="5"/>
      <c r="B27" s="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sheetData>
  <mergeCells count="9">
    <mergeCell ref="D1:F1"/>
    <mergeCell ref="A3:F3"/>
    <mergeCell ref="A5:A7"/>
    <mergeCell ref="B5:B7"/>
    <mergeCell ref="C5:C7"/>
    <mergeCell ref="D5:D7"/>
    <mergeCell ref="E5:F5"/>
    <mergeCell ref="E6:E7"/>
    <mergeCell ref="F6:F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25">
      <selection activeCell="E37" sqref="E37:F37"/>
    </sheetView>
  </sheetViews>
  <sheetFormatPr defaultColWidth="12.8515625" defaultRowHeight="15"/>
  <cols>
    <col min="1" max="1" width="7.28125" style="3" customWidth="1"/>
    <col min="2" max="2" width="79.28125" style="3" customWidth="1"/>
    <col min="3" max="4" width="14.57421875" style="3" customWidth="1"/>
    <col min="5" max="6" width="12.00390625" style="3" customWidth="1"/>
    <col min="7" max="16384" width="12.8515625" style="3" customWidth="1"/>
  </cols>
  <sheetData>
    <row r="1" spans="1:6" ht="21" customHeight="1">
      <c r="A1" s="1" t="s">
        <v>30</v>
      </c>
      <c r="B1" s="1"/>
      <c r="C1" s="1"/>
      <c r="D1" s="99" t="s">
        <v>31</v>
      </c>
      <c r="E1" s="99"/>
      <c r="F1" s="99"/>
    </row>
    <row r="2" spans="1:6" ht="18.75">
      <c r="A2" s="30"/>
      <c r="B2" s="30"/>
      <c r="C2" s="31"/>
      <c r="D2" s="31"/>
      <c r="E2" s="31"/>
      <c r="F2" s="31"/>
    </row>
    <row r="3" spans="1:6" ht="27" customHeight="1">
      <c r="A3" s="32" t="s">
        <v>86</v>
      </c>
      <c r="B3" s="18"/>
      <c r="C3" s="19"/>
      <c r="D3" s="19"/>
      <c r="E3" s="19"/>
      <c r="F3" s="19"/>
    </row>
    <row r="4" spans="1:6" ht="15">
      <c r="A4" s="101"/>
      <c r="B4" s="101"/>
      <c r="C4" s="101"/>
      <c r="D4" s="101"/>
      <c r="E4" s="101"/>
      <c r="F4" s="101"/>
    </row>
    <row r="5" spans="1:6" ht="17.25" customHeight="1">
      <c r="A5" s="109"/>
      <c r="B5" s="109"/>
      <c r="C5" s="109"/>
      <c r="D5" s="33"/>
      <c r="E5" s="34"/>
      <c r="F5" s="22" t="s">
        <v>0</v>
      </c>
    </row>
    <row r="6" spans="1:6" s="20" customFormat="1" ht="34.9" customHeight="1">
      <c r="A6" s="110" t="s">
        <v>1</v>
      </c>
      <c r="B6" s="111" t="s">
        <v>2</v>
      </c>
      <c r="C6" s="112" t="s">
        <v>20</v>
      </c>
      <c r="D6" s="114" t="s">
        <v>87</v>
      </c>
      <c r="E6" s="116" t="s">
        <v>21</v>
      </c>
      <c r="F6" s="117"/>
    </row>
    <row r="7" spans="1:6" s="20" customFormat="1" ht="52.15" customHeight="1">
      <c r="A7" s="110"/>
      <c r="B7" s="110"/>
      <c r="C7" s="113"/>
      <c r="D7" s="115"/>
      <c r="E7" s="35" t="s">
        <v>20</v>
      </c>
      <c r="F7" s="36" t="s">
        <v>22</v>
      </c>
    </row>
    <row r="8" spans="1:6" s="42" customFormat="1" ht="21" customHeight="1">
      <c r="A8" s="37" t="s">
        <v>3</v>
      </c>
      <c r="B8" s="38" t="s">
        <v>32</v>
      </c>
      <c r="C8" s="39">
        <v>5070000</v>
      </c>
      <c r="D8" s="40">
        <v>3315825.6</v>
      </c>
      <c r="E8" s="41">
        <f>D8/C8*100</f>
        <v>65.40089940828403</v>
      </c>
      <c r="F8" s="41">
        <v>138</v>
      </c>
    </row>
    <row r="9" spans="1:6" s="5" customFormat="1" ht="21" customHeight="1">
      <c r="A9" s="8" t="s">
        <v>5</v>
      </c>
      <c r="B9" s="9" t="s">
        <v>17</v>
      </c>
      <c r="C9" s="43">
        <v>5070000</v>
      </c>
      <c r="D9" s="44">
        <v>2984080.6</v>
      </c>
      <c r="E9" s="45">
        <f>D9/C9*100</f>
        <v>58.85760552268244</v>
      </c>
      <c r="F9" s="45">
        <v>134</v>
      </c>
    </row>
    <row r="10" spans="1:6" s="5" customFormat="1" ht="21" customHeight="1">
      <c r="A10" s="11">
        <v>1</v>
      </c>
      <c r="B10" s="12" t="s">
        <v>33</v>
      </c>
      <c r="C10" s="46">
        <v>1372600</v>
      </c>
      <c r="D10" s="47">
        <v>696937</v>
      </c>
      <c r="E10" s="46">
        <f aca="true" t="shared" si="0" ref="E10:E37">D10/C10*100</f>
        <v>50.77495264461606</v>
      </c>
      <c r="F10" s="46">
        <v>110</v>
      </c>
    </row>
    <row r="11" spans="1:6" s="5" customFormat="1" ht="21" customHeight="1">
      <c r="A11" s="11">
        <f>+A10+1</f>
        <v>2</v>
      </c>
      <c r="B11" s="12" t="s">
        <v>34</v>
      </c>
      <c r="C11" s="46">
        <v>110000</v>
      </c>
      <c r="D11" s="47">
        <v>72292</v>
      </c>
      <c r="E11" s="46">
        <f t="shared" si="0"/>
        <v>65.72</v>
      </c>
      <c r="F11" s="46">
        <v>116</v>
      </c>
    </row>
    <row r="12" spans="1:6" s="5" customFormat="1" ht="21" customHeight="1">
      <c r="A12" s="11">
        <f>A11+1</f>
        <v>3</v>
      </c>
      <c r="B12" s="12" t="s">
        <v>35</v>
      </c>
      <c r="C12" s="46">
        <v>580000</v>
      </c>
      <c r="D12" s="47">
        <v>511960.6000000001</v>
      </c>
      <c r="E12" s="46">
        <f t="shared" si="0"/>
        <v>88.26906896551726</v>
      </c>
      <c r="F12" s="46">
        <v>161</v>
      </c>
    </row>
    <row r="13" spans="1:6" s="5" customFormat="1" ht="21" customHeight="1">
      <c r="A13" s="11">
        <f>A12+1</f>
        <v>4</v>
      </c>
      <c r="B13" s="12" t="s">
        <v>36</v>
      </c>
      <c r="C13" s="48">
        <v>123000</v>
      </c>
      <c r="D13" s="49">
        <v>143084</v>
      </c>
      <c r="E13" s="48">
        <f t="shared" si="0"/>
        <v>116.32845528455285</v>
      </c>
      <c r="F13" s="48">
        <v>133</v>
      </c>
    </row>
    <row r="14" spans="1:6" s="5" customFormat="1" ht="21" customHeight="1">
      <c r="A14" s="11">
        <f>A13+1</f>
        <v>5</v>
      </c>
      <c r="B14" s="12" t="s">
        <v>37</v>
      </c>
      <c r="C14" s="48">
        <v>270000</v>
      </c>
      <c r="D14" s="49">
        <v>284577</v>
      </c>
      <c r="E14" s="48">
        <f t="shared" si="0"/>
        <v>105.39888888888889</v>
      </c>
      <c r="F14" s="48">
        <v>153</v>
      </c>
    </row>
    <row r="15" spans="1:6" s="5" customFormat="1" ht="21" customHeight="1">
      <c r="A15" s="11">
        <f>A14+1</f>
        <v>6</v>
      </c>
      <c r="B15" s="12" t="s">
        <v>38</v>
      </c>
      <c r="C15" s="48">
        <v>150000</v>
      </c>
      <c r="D15" s="49">
        <v>166340</v>
      </c>
      <c r="E15" s="48">
        <f t="shared" si="0"/>
        <v>110.89333333333333</v>
      </c>
      <c r="F15" s="48">
        <v>150</v>
      </c>
    </row>
    <row r="16" spans="1:6" s="5" customFormat="1" ht="21" customHeight="1">
      <c r="A16" s="11">
        <f>A15+1</f>
        <v>7</v>
      </c>
      <c r="B16" s="12" t="s">
        <v>39</v>
      </c>
      <c r="C16" s="48">
        <v>78400</v>
      </c>
      <c r="D16" s="49">
        <v>48779</v>
      </c>
      <c r="E16" s="48">
        <f t="shared" si="0"/>
        <v>62.21811224489796</v>
      </c>
      <c r="F16" s="48">
        <v>122</v>
      </c>
    </row>
    <row r="17" spans="1:6" s="5" customFormat="1" ht="21" customHeight="1">
      <c r="A17" s="11">
        <v>8</v>
      </c>
      <c r="B17" s="12" t="s">
        <v>40</v>
      </c>
      <c r="C17" s="48">
        <f>C18+C19+C20+C21+C22</f>
        <v>1786000</v>
      </c>
      <c r="D17" s="48">
        <f>D18+D19+D20+D21+D22</f>
        <v>813650</v>
      </c>
      <c r="E17" s="48">
        <f t="shared" si="0"/>
        <v>45.55711086226204</v>
      </c>
      <c r="F17" s="48"/>
    </row>
    <row r="18" spans="1:6" s="5" customFormat="1" ht="21" customHeight="1">
      <c r="A18" s="50" t="s">
        <v>41</v>
      </c>
      <c r="B18" s="51" t="s">
        <v>42</v>
      </c>
      <c r="C18" s="45"/>
      <c r="D18" s="44"/>
      <c r="E18" s="45"/>
      <c r="F18" s="45"/>
    </row>
    <row r="19" spans="1:6" s="5" customFormat="1" ht="21" customHeight="1">
      <c r="A19" s="50" t="s">
        <v>41</v>
      </c>
      <c r="B19" s="51" t="s">
        <v>43</v>
      </c>
      <c r="C19" s="45">
        <v>5000</v>
      </c>
      <c r="D19" s="44">
        <v>4273</v>
      </c>
      <c r="E19" s="45">
        <f t="shared" si="0"/>
        <v>85.46000000000001</v>
      </c>
      <c r="F19" s="45">
        <v>99</v>
      </c>
    </row>
    <row r="20" spans="1:6" s="5" customFormat="1" ht="21" customHeight="1">
      <c r="A20" s="50" t="s">
        <v>41</v>
      </c>
      <c r="B20" s="51" t="s">
        <v>44</v>
      </c>
      <c r="C20" s="46">
        <v>1700000</v>
      </c>
      <c r="D20" s="47">
        <v>683531</v>
      </c>
      <c r="E20" s="46">
        <f t="shared" si="0"/>
        <v>40.20770588235294</v>
      </c>
      <c r="F20" s="46">
        <v>165</v>
      </c>
    </row>
    <row r="21" spans="1:6" s="5" customFormat="1" ht="21" customHeight="1">
      <c r="A21" s="50" t="s">
        <v>41</v>
      </c>
      <c r="B21" s="51" t="s">
        <v>45</v>
      </c>
      <c r="C21" s="48">
        <v>80000</v>
      </c>
      <c r="D21" s="49">
        <v>125574</v>
      </c>
      <c r="E21" s="48">
        <f t="shared" si="0"/>
        <v>156.9675</v>
      </c>
      <c r="F21" s="48">
        <v>95</v>
      </c>
    </row>
    <row r="22" spans="1:6" s="5" customFormat="1" ht="21" customHeight="1">
      <c r="A22" s="50" t="s">
        <v>41</v>
      </c>
      <c r="B22" s="51" t="s">
        <v>46</v>
      </c>
      <c r="C22" s="48">
        <v>1000</v>
      </c>
      <c r="D22" s="49">
        <v>272</v>
      </c>
      <c r="E22" s="48">
        <f t="shared" si="0"/>
        <v>27.200000000000003</v>
      </c>
      <c r="F22" s="48">
        <v>61</v>
      </c>
    </row>
    <row r="23" spans="1:6" s="5" customFormat="1" ht="21" customHeight="1">
      <c r="A23" s="11">
        <v>9</v>
      </c>
      <c r="B23" s="12" t="s">
        <v>47</v>
      </c>
      <c r="C23" s="46">
        <v>75000</v>
      </c>
      <c r="D23" s="47">
        <v>82928</v>
      </c>
      <c r="E23" s="46">
        <f t="shared" si="0"/>
        <v>110.57066666666667</v>
      </c>
      <c r="F23" s="46">
        <v>64</v>
      </c>
    </row>
    <row r="24" spans="1:6" s="5" customFormat="1" ht="32.25">
      <c r="A24" s="52">
        <f>A23+1</f>
        <v>10</v>
      </c>
      <c r="B24" s="53" t="s">
        <v>48</v>
      </c>
      <c r="C24" s="45">
        <v>1000</v>
      </c>
      <c r="D24" s="44">
        <v>240</v>
      </c>
      <c r="E24" s="45">
        <f t="shared" si="0"/>
        <v>24</v>
      </c>
      <c r="F24" s="45"/>
    </row>
    <row r="25" spans="1:6" s="5" customFormat="1" ht="21" customHeight="1">
      <c r="A25" s="11">
        <v>11</v>
      </c>
      <c r="B25" s="12" t="s">
        <v>49</v>
      </c>
      <c r="C25" s="45">
        <v>12000</v>
      </c>
      <c r="D25" s="44">
        <v>12105</v>
      </c>
      <c r="E25" s="45">
        <f t="shared" si="0"/>
        <v>100.875</v>
      </c>
      <c r="F25" s="45">
        <v>189</v>
      </c>
    </row>
    <row r="26" spans="1:6" s="5" customFormat="1" ht="21.6" customHeight="1">
      <c r="A26" s="11">
        <f>A25+1</f>
        <v>12</v>
      </c>
      <c r="B26" s="12" t="s">
        <v>50</v>
      </c>
      <c r="C26" s="54">
        <v>1000</v>
      </c>
      <c r="D26" s="55">
        <v>2303</v>
      </c>
      <c r="E26" s="54">
        <f t="shared" si="0"/>
        <v>230.29999999999998</v>
      </c>
      <c r="F26" s="54">
        <v>227</v>
      </c>
    </row>
    <row r="27" spans="1:6" s="5" customFormat="1" ht="21.6" customHeight="1">
      <c r="A27" s="11">
        <f>A26+1</f>
        <v>13</v>
      </c>
      <c r="B27" s="12" t="s">
        <v>51</v>
      </c>
      <c r="C27" s="54">
        <v>261000</v>
      </c>
      <c r="D27" s="55">
        <v>84032</v>
      </c>
      <c r="E27" s="54">
        <f t="shared" si="0"/>
        <v>32.19616858237548</v>
      </c>
      <c r="F27" s="54">
        <v>120</v>
      </c>
    </row>
    <row r="28" spans="1:6" s="5" customFormat="1" ht="21.6" customHeight="1">
      <c r="A28" s="8" t="s">
        <v>6</v>
      </c>
      <c r="B28" s="9" t="s">
        <v>25</v>
      </c>
      <c r="C28" s="54"/>
      <c r="D28" s="55"/>
      <c r="E28" s="54"/>
      <c r="F28" s="54"/>
    </row>
    <row r="29" spans="1:6" s="5" customFormat="1" ht="21.6" customHeight="1">
      <c r="A29" s="8" t="s">
        <v>52</v>
      </c>
      <c r="B29" s="9" t="s">
        <v>53</v>
      </c>
      <c r="C29" s="54">
        <v>250000</v>
      </c>
      <c r="D29" s="55">
        <v>331745</v>
      </c>
      <c r="E29" s="54">
        <f t="shared" si="0"/>
        <v>132.698</v>
      </c>
      <c r="F29" s="54">
        <v>191</v>
      </c>
    </row>
    <row r="30" spans="1:6" s="5" customFormat="1" ht="21.6" customHeight="1">
      <c r="A30" s="11">
        <v>1</v>
      </c>
      <c r="B30" s="12" t="s">
        <v>54</v>
      </c>
      <c r="C30" s="54"/>
      <c r="D30" s="55"/>
      <c r="E30" s="54"/>
      <c r="F30" s="54"/>
    </row>
    <row r="31" spans="1:6" s="5" customFormat="1" ht="21.6" customHeight="1">
      <c r="A31" s="11">
        <f>A30+1</f>
        <v>2</v>
      </c>
      <c r="B31" s="12" t="s">
        <v>55</v>
      </c>
      <c r="C31" s="54"/>
      <c r="D31" s="55"/>
      <c r="E31" s="54"/>
      <c r="F31" s="54"/>
    </row>
    <row r="32" spans="1:6" s="5" customFormat="1" ht="21.6" customHeight="1">
      <c r="A32" s="11">
        <f>A31+1</f>
        <v>3</v>
      </c>
      <c r="B32" s="12" t="s">
        <v>56</v>
      </c>
      <c r="C32" s="54"/>
      <c r="D32" s="55"/>
      <c r="E32" s="54"/>
      <c r="F32" s="54"/>
    </row>
    <row r="33" spans="1:6" s="5" customFormat="1" ht="21.6" customHeight="1">
      <c r="A33" s="11">
        <f>A32+1</f>
        <v>4</v>
      </c>
      <c r="B33" s="12" t="s">
        <v>57</v>
      </c>
      <c r="C33" s="54"/>
      <c r="D33" s="55"/>
      <c r="E33" s="54"/>
      <c r="F33" s="54"/>
    </row>
    <row r="34" spans="1:6" s="5" customFormat="1" ht="21.6" customHeight="1">
      <c r="A34" s="11">
        <v>5</v>
      </c>
      <c r="B34" s="12" t="s">
        <v>58</v>
      </c>
      <c r="C34" s="54"/>
      <c r="D34" s="55"/>
      <c r="E34" s="54"/>
      <c r="F34" s="54"/>
    </row>
    <row r="35" spans="1:6" s="5" customFormat="1" ht="21.6" customHeight="1">
      <c r="A35" s="11">
        <v>6</v>
      </c>
      <c r="B35" s="56" t="s">
        <v>59</v>
      </c>
      <c r="C35" s="54"/>
      <c r="D35" s="55"/>
      <c r="E35" s="54"/>
      <c r="F35" s="54"/>
    </row>
    <row r="36" spans="1:6" s="5" customFormat="1" ht="21.6" customHeight="1">
      <c r="A36" s="8" t="s">
        <v>60</v>
      </c>
      <c r="B36" s="57" t="s">
        <v>18</v>
      </c>
      <c r="C36" s="54"/>
      <c r="D36" s="55"/>
      <c r="E36" s="54"/>
      <c r="F36" s="54"/>
    </row>
    <row r="37" spans="1:6" s="5" customFormat="1" ht="21" customHeight="1">
      <c r="A37" s="58" t="s">
        <v>4</v>
      </c>
      <c r="B37" s="59" t="s">
        <v>61</v>
      </c>
      <c r="C37" s="45">
        <v>12518853</v>
      </c>
      <c r="D37" s="45">
        <v>10212276</v>
      </c>
      <c r="E37" s="54">
        <f t="shared" si="0"/>
        <v>81.57517306098251</v>
      </c>
      <c r="F37" s="54">
        <v>100</v>
      </c>
    </row>
    <row r="38" spans="1:6" s="5" customFormat="1" ht="21" customHeight="1">
      <c r="A38" s="60">
        <v>1</v>
      </c>
      <c r="B38" s="61" t="s">
        <v>62</v>
      </c>
      <c r="C38" s="45"/>
      <c r="D38" s="62"/>
      <c r="E38" s="54"/>
      <c r="F38" s="54"/>
    </row>
    <row r="39" spans="1:6" s="5" customFormat="1" ht="21" customHeight="1">
      <c r="A39" s="63">
        <v>2</v>
      </c>
      <c r="B39" s="64" t="s">
        <v>63</v>
      </c>
      <c r="C39" s="65"/>
      <c r="D39" s="66"/>
      <c r="E39" s="65"/>
      <c r="F39" s="65"/>
    </row>
    <row r="40" spans="1:6" ht="15.95" customHeight="1">
      <c r="A40" s="108"/>
      <c r="B40" s="108"/>
      <c r="C40" s="108"/>
      <c r="D40" s="108"/>
      <c r="E40" s="108"/>
      <c r="F40" s="108"/>
    </row>
    <row r="41" spans="1:6" ht="22.5" customHeight="1">
      <c r="A41" s="5"/>
      <c r="B41" s="67"/>
      <c r="C41" s="5"/>
      <c r="D41" s="5"/>
      <c r="E41" s="5"/>
      <c r="F41" s="5"/>
    </row>
    <row r="42" spans="1:6" ht="18.75">
      <c r="A42" s="5"/>
      <c r="B42" s="67"/>
      <c r="C42" s="5"/>
      <c r="D42" s="5"/>
      <c r="E42" s="5"/>
      <c r="F42" s="5"/>
    </row>
    <row r="43" spans="1:6" ht="18.75">
      <c r="A43" s="68"/>
      <c r="B43" s="67"/>
      <c r="C43" s="5"/>
      <c r="D43" s="5"/>
      <c r="E43" s="5"/>
      <c r="F43" s="5"/>
    </row>
    <row r="44" spans="1:6" ht="18.75">
      <c r="A44" s="68"/>
      <c r="B44" s="67"/>
      <c r="C44" s="5"/>
      <c r="D44" s="5"/>
      <c r="E44" s="5"/>
      <c r="F44" s="5"/>
    </row>
  </sheetData>
  <mergeCells count="9">
    <mergeCell ref="A40:F40"/>
    <mergeCell ref="D1:F1"/>
    <mergeCell ref="A4:F4"/>
    <mergeCell ref="A5:C5"/>
    <mergeCell ref="A6:A7"/>
    <mergeCell ref="B6:B7"/>
    <mergeCell ref="C6:C7"/>
    <mergeCell ref="D6:D7"/>
    <mergeCell ref="E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topLeftCell="A16">
      <selection activeCell="F29" sqref="F29"/>
    </sheetView>
  </sheetViews>
  <sheetFormatPr defaultColWidth="12.8515625" defaultRowHeight="15"/>
  <cols>
    <col min="1" max="1" width="7.28125" style="3" customWidth="1"/>
    <col min="2" max="2" width="72.8515625" style="3" customWidth="1"/>
    <col min="3" max="4" width="15.28125" style="3" customWidth="1"/>
    <col min="5" max="6" width="13.57421875" style="69" customWidth="1"/>
    <col min="7" max="16384" width="12.8515625" style="3" customWidth="1"/>
  </cols>
  <sheetData>
    <row r="1" spans="1:6" ht="21" customHeight="1">
      <c r="A1" s="1" t="s">
        <v>30</v>
      </c>
      <c r="B1" s="1"/>
      <c r="C1" s="69"/>
      <c r="D1" s="18"/>
      <c r="E1" s="100" t="s">
        <v>64</v>
      </c>
      <c r="F1" s="100"/>
    </row>
    <row r="2" spans="1:6" ht="18.75">
      <c r="A2" s="1"/>
      <c r="B2" s="1"/>
      <c r="C2" s="69"/>
      <c r="D2" s="18"/>
      <c r="E2" s="29"/>
      <c r="F2" s="29"/>
    </row>
    <row r="3" spans="1:6" ht="15">
      <c r="A3" s="118" t="s">
        <v>88</v>
      </c>
      <c r="B3" s="118"/>
      <c r="C3" s="118"/>
      <c r="D3" s="118"/>
      <c r="E3" s="118"/>
      <c r="F3" s="118"/>
    </row>
    <row r="4" spans="1:6" ht="15">
      <c r="A4" s="101"/>
      <c r="B4" s="101"/>
      <c r="C4" s="101"/>
      <c r="D4" s="101"/>
      <c r="E4" s="101"/>
      <c r="F4" s="101"/>
    </row>
    <row r="5" spans="1:6" ht="19.5" customHeight="1">
      <c r="A5" s="70"/>
      <c r="B5" s="70"/>
      <c r="C5" s="5"/>
      <c r="D5" s="119" t="s">
        <v>0</v>
      </c>
      <c r="E5" s="119"/>
      <c r="F5" s="119"/>
    </row>
    <row r="6" spans="1:6" s="20" customFormat="1" ht="37.5" customHeight="1">
      <c r="A6" s="110" t="s">
        <v>1</v>
      </c>
      <c r="B6" s="111" t="s">
        <v>2</v>
      </c>
      <c r="C6" s="112" t="s">
        <v>20</v>
      </c>
      <c r="D6" s="114" t="s">
        <v>87</v>
      </c>
      <c r="E6" s="116" t="s">
        <v>21</v>
      </c>
      <c r="F6" s="117"/>
    </row>
    <row r="7" spans="1:6" s="20" customFormat="1" ht="49.5" customHeight="1">
      <c r="A7" s="110"/>
      <c r="B7" s="110"/>
      <c r="C7" s="113"/>
      <c r="D7" s="115"/>
      <c r="E7" s="35" t="s">
        <v>20</v>
      </c>
      <c r="F7" s="36" t="s">
        <v>22</v>
      </c>
    </row>
    <row r="8" spans="1:6" s="5" customFormat="1" ht="20.1" customHeight="1">
      <c r="A8" s="6"/>
      <c r="B8" s="71" t="s">
        <v>8</v>
      </c>
      <c r="C8" s="7">
        <v>12518853</v>
      </c>
      <c r="D8" s="7">
        <v>9029465</v>
      </c>
      <c r="E8" s="72">
        <f>D8/C8*100</f>
        <v>72.12693527114664</v>
      </c>
      <c r="F8" s="72">
        <v>110.683516727869</v>
      </c>
    </row>
    <row r="9" spans="1:6" s="5" customFormat="1" ht="20.1" customHeight="1">
      <c r="A9" s="8" t="s">
        <v>3</v>
      </c>
      <c r="B9" s="73" t="s">
        <v>65</v>
      </c>
      <c r="C9" s="10">
        <v>10831669</v>
      </c>
      <c r="D9" s="10">
        <v>7544999</v>
      </c>
      <c r="E9" s="74">
        <f aca="true" t="shared" si="0" ref="E9:E32">D9/C9*100</f>
        <v>69.6568460502255</v>
      </c>
      <c r="F9" s="74">
        <v>116.31655558652534</v>
      </c>
    </row>
    <row r="10" spans="1:6" s="5" customFormat="1" ht="20.1" customHeight="1">
      <c r="A10" s="8" t="s">
        <v>5</v>
      </c>
      <c r="B10" s="73" t="s">
        <v>66</v>
      </c>
      <c r="C10" s="10">
        <v>2539450</v>
      </c>
      <c r="D10" s="10">
        <v>1182405</v>
      </c>
      <c r="E10" s="74">
        <f>D10/C10*100</f>
        <v>46.56146015869578</v>
      </c>
      <c r="F10" s="74">
        <v>126.36541723174982</v>
      </c>
    </row>
    <row r="11" spans="1:6" s="5" customFormat="1" ht="20.1" customHeight="1">
      <c r="A11" s="11">
        <v>1</v>
      </c>
      <c r="B11" s="56" t="s">
        <v>67</v>
      </c>
      <c r="C11" s="75"/>
      <c r="D11" s="75"/>
      <c r="E11" s="76"/>
      <c r="F11" s="76"/>
    </row>
    <row r="12" spans="1:6" s="16" customFormat="1" ht="48">
      <c r="A12" s="52">
        <v>2</v>
      </c>
      <c r="B12" s="77" t="s">
        <v>68</v>
      </c>
      <c r="C12" s="75"/>
      <c r="D12" s="75"/>
      <c r="E12" s="76"/>
      <c r="F12" s="76"/>
    </row>
    <row r="13" spans="1:6" s="5" customFormat="1" ht="20.1" customHeight="1">
      <c r="A13" s="11">
        <v>3</v>
      </c>
      <c r="B13" s="78" t="s">
        <v>69</v>
      </c>
      <c r="C13" s="75"/>
      <c r="D13" s="75"/>
      <c r="E13" s="76"/>
      <c r="F13" s="76"/>
    </row>
    <row r="14" spans="1:6" s="17" customFormat="1" ht="20.1" customHeight="1">
      <c r="A14" s="8" t="s">
        <v>6</v>
      </c>
      <c r="B14" s="73" t="s">
        <v>10</v>
      </c>
      <c r="C14" s="96">
        <v>8078547</v>
      </c>
      <c r="D14" s="96">
        <v>6360588</v>
      </c>
      <c r="E14" s="97">
        <f>D14/C14*100</f>
        <v>78.73430704803722</v>
      </c>
      <c r="F14" s="97">
        <v>115</v>
      </c>
    </row>
    <row r="15" spans="1:6" s="5" customFormat="1" ht="20.1" customHeight="1">
      <c r="A15" s="8"/>
      <c r="B15" s="79" t="s">
        <v>70</v>
      </c>
      <c r="C15" s="75"/>
      <c r="D15" s="75"/>
      <c r="E15" s="76"/>
      <c r="F15" s="76"/>
    </row>
    <row r="16" spans="1:6" s="5" customFormat="1" ht="20.1" customHeight="1">
      <c r="A16" s="11">
        <v>1</v>
      </c>
      <c r="B16" s="79" t="s">
        <v>71</v>
      </c>
      <c r="C16" s="75">
        <v>3643184</v>
      </c>
      <c r="D16" s="75">
        <v>2640041</v>
      </c>
      <c r="E16" s="76">
        <f t="shared" si="0"/>
        <v>72.46521174884387</v>
      </c>
      <c r="F16" s="76">
        <v>125.8230678714356</v>
      </c>
    </row>
    <row r="17" spans="1:6" s="5" customFormat="1" ht="20.1" customHeight="1">
      <c r="A17" s="11">
        <f>A16+1</f>
        <v>2</v>
      </c>
      <c r="B17" s="79" t="s">
        <v>72</v>
      </c>
      <c r="C17" s="75">
        <v>19269</v>
      </c>
      <c r="D17" s="75">
        <v>13590</v>
      </c>
      <c r="E17" s="76">
        <f t="shared" si="0"/>
        <v>70.52779075198505</v>
      </c>
      <c r="F17" s="76">
        <v>107.21047649100663</v>
      </c>
    </row>
    <row r="18" spans="1:6" s="5" customFormat="1" ht="20.1" customHeight="1">
      <c r="A18" s="11">
        <f aca="true" t="shared" si="1" ref="A18:A25">A17+1</f>
        <v>3</v>
      </c>
      <c r="B18" s="79" t="s">
        <v>73</v>
      </c>
      <c r="C18" s="75"/>
      <c r="D18" s="75"/>
      <c r="E18" s="76"/>
      <c r="F18" s="76"/>
    </row>
    <row r="19" spans="1:6" s="5" customFormat="1" ht="20.1" customHeight="1">
      <c r="A19" s="11">
        <f t="shared" si="1"/>
        <v>4</v>
      </c>
      <c r="B19" s="79" t="s">
        <v>74</v>
      </c>
      <c r="C19" s="75"/>
      <c r="D19" s="75"/>
      <c r="E19" s="76"/>
      <c r="F19" s="76"/>
    </row>
    <row r="20" spans="1:6" s="5" customFormat="1" ht="20.1" customHeight="1">
      <c r="A20" s="11">
        <f t="shared" si="1"/>
        <v>5</v>
      </c>
      <c r="B20" s="79" t="s">
        <v>75</v>
      </c>
      <c r="C20" s="75"/>
      <c r="D20" s="75"/>
      <c r="E20" s="76"/>
      <c r="F20" s="76"/>
    </row>
    <row r="21" spans="1:6" s="5" customFormat="1" ht="20.1" customHeight="1">
      <c r="A21" s="11">
        <f t="shared" si="1"/>
        <v>6</v>
      </c>
      <c r="B21" s="79" t="s">
        <v>76</v>
      </c>
      <c r="C21" s="75"/>
      <c r="D21" s="75"/>
      <c r="E21" s="76"/>
      <c r="F21" s="76"/>
    </row>
    <row r="22" spans="1:6" s="5" customFormat="1" ht="20.1" customHeight="1">
      <c r="A22" s="11">
        <f t="shared" si="1"/>
        <v>7</v>
      </c>
      <c r="B22" s="79" t="s">
        <v>77</v>
      </c>
      <c r="C22" s="75"/>
      <c r="D22" s="75"/>
      <c r="E22" s="76"/>
      <c r="F22" s="76"/>
    </row>
    <row r="23" spans="1:6" s="5" customFormat="1" ht="20.1" customHeight="1">
      <c r="A23" s="11">
        <f t="shared" si="1"/>
        <v>8</v>
      </c>
      <c r="B23" s="79" t="s">
        <v>78</v>
      </c>
      <c r="C23" s="75"/>
      <c r="D23" s="75"/>
      <c r="E23" s="76"/>
      <c r="F23" s="76"/>
    </row>
    <row r="24" spans="1:6" s="5" customFormat="1" ht="20.1" customHeight="1">
      <c r="A24" s="11">
        <f t="shared" si="1"/>
        <v>9</v>
      </c>
      <c r="B24" s="79" t="s">
        <v>79</v>
      </c>
      <c r="C24" s="75"/>
      <c r="D24" s="75"/>
      <c r="E24" s="76"/>
      <c r="F24" s="76"/>
    </row>
    <row r="25" spans="1:6" s="5" customFormat="1" ht="20.1" customHeight="1">
      <c r="A25" s="11">
        <f t="shared" si="1"/>
        <v>10</v>
      </c>
      <c r="B25" s="79" t="s">
        <v>80</v>
      </c>
      <c r="C25" s="75"/>
      <c r="D25" s="75"/>
      <c r="E25" s="76"/>
      <c r="F25" s="76"/>
    </row>
    <row r="26" spans="1:6" s="5" customFormat="1" ht="20.1" customHeight="1">
      <c r="A26" s="80" t="s">
        <v>52</v>
      </c>
      <c r="B26" s="81" t="s">
        <v>11</v>
      </c>
      <c r="C26" s="75">
        <v>3700</v>
      </c>
      <c r="D26" s="75">
        <v>706</v>
      </c>
      <c r="E26" s="76">
        <f t="shared" si="0"/>
        <v>19.08108108108108</v>
      </c>
      <c r="F26" s="76"/>
    </row>
    <row r="27" spans="1:6" s="5" customFormat="1" ht="20.1" customHeight="1">
      <c r="A27" s="8" t="s">
        <v>60</v>
      </c>
      <c r="B27" s="73" t="s">
        <v>12</v>
      </c>
      <c r="C27" s="75">
        <v>1300</v>
      </c>
      <c r="D27" s="75">
        <v>1300</v>
      </c>
      <c r="E27" s="76">
        <f t="shared" si="0"/>
        <v>100</v>
      </c>
      <c r="F27" s="76">
        <v>100</v>
      </c>
    </row>
    <row r="28" spans="1:6" s="5" customFormat="1" ht="20.1" customHeight="1">
      <c r="A28" s="8" t="s">
        <v>81</v>
      </c>
      <c r="B28" s="73" t="s">
        <v>13</v>
      </c>
      <c r="C28" s="75">
        <v>208672</v>
      </c>
      <c r="D28" s="75"/>
      <c r="E28" s="76">
        <f t="shared" si="0"/>
        <v>0</v>
      </c>
      <c r="F28" s="76"/>
    </row>
    <row r="29" spans="1:6" s="5" customFormat="1" ht="18.75">
      <c r="A29" s="82" t="s">
        <v>4</v>
      </c>
      <c r="B29" s="83" t="s">
        <v>82</v>
      </c>
      <c r="C29" s="10">
        <f>C30+C31+C32</f>
        <v>1687184</v>
      </c>
      <c r="D29" s="10">
        <f>D30+D31+D32</f>
        <v>1484466</v>
      </c>
      <c r="E29" s="74">
        <f t="shared" si="0"/>
        <v>87.9848315299339</v>
      </c>
      <c r="F29" s="74">
        <v>101.58495317541511</v>
      </c>
    </row>
    <row r="30" spans="1:6" s="86" customFormat="1" ht="20.1" customHeight="1">
      <c r="A30" s="14">
        <v>1</v>
      </c>
      <c r="B30" s="79" t="s">
        <v>83</v>
      </c>
      <c r="C30" s="84"/>
      <c r="D30" s="84"/>
      <c r="E30" s="85"/>
      <c r="F30" s="85"/>
    </row>
    <row r="31" spans="1:6" s="89" customFormat="1" ht="20.1" customHeight="1">
      <c r="A31" s="14">
        <v>2</v>
      </c>
      <c r="B31" s="79" t="s">
        <v>84</v>
      </c>
      <c r="C31" s="87">
        <v>1626911</v>
      </c>
      <c r="D31" s="84">
        <v>1334681</v>
      </c>
      <c r="E31" s="88">
        <f t="shared" si="0"/>
        <v>82.03773900354722</v>
      </c>
      <c r="F31" s="88">
        <v>180.51793302874643</v>
      </c>
    </row>
    <row r="32" spans="1:6" s="86" customFormat="1" ht="20.1" customHeight="1">
      <c r="A32" s="90">
        <v>3</v>
      </c>
      <c r="B32" s="91" t="s">
        <v>85</v>
      </c>
      <c r="C32" s="92">
        <v>60273</v>
      </c>
      <c r="D32" s="98">
        <v>149785</v>
      </c>
      <c r="E32" s="93">
        <f t="shared" si="0"/>
        <v>248.5109418811076</v>
      </c>
      <c r="F32" s="93">
        <v>82.96085827116184</v>
      </c>
    </row>
    <row r="33" spans="1:6" ht="19.5" customHeight="1">
      <c r="A33" s="16"/>
      <c r="B33" s="16"/>
      <c r="C33" s="5"/>
      <c r="D33" s="5"/>
      <c r="E33" s="94"/>
      <c r="F33" s="94"/>
    </row>
    <row r="34" spans="1:4" ht="18.75" customHeight="1">
      <c r="A34" s="16"/>
      <c r="B34" s="16"/>
      <c r="C34" s="5"/>
      <c r="D34" s="5"/>
    </row>
    <row r="35" spans="1:4" ht="18.75">
      <c r="A35" s="5"/>
      <c r="B35" s="5"/>
      <c r="C35" s="5"/>
      <c r="D35" s="5"/>
    </row>
    <row r="36" spans="1:4" ht="18.75">
      <c r="A36" s="5"/>
      <c r="B36" s="5"/>
      <c r="C36" s="5"/>
      <c r="D36" s="5"/>
    </row>
    <row r="37" spans="1:4" ht="18.75">
      <c r="A37" s="5"/>
      <c r="B37" s="5"/>
      <c r="C37" s="5"/>
      <c r="D37" s="5"/>
    </row>
    <row r="38" spans="1:4" ht="18.75">
      <c r="A38" s="5"/>
      <c r="B38" s="5"/>
      <c r="C38" s="5"/>
      <c r="D38" s="5"/>
    </row>
  </sheetData>
  <mergeCells count="9">
    <mergeCell ref="E1:F1"/>
    <mergeCell ref="A3:F3"/>
    <mergeCell ref="A4:F4"/>
    <mergeCell ref="D5:F5"/>
    <mergeCell ref="A6:A7"/>
    <mergeCell ref="B6:B7"/>
    <mergeCell ref="C6:C7"/>
    <mergeCell ref="D6:D7"/>
    <mergeCell ref="E6:F6"/>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56151B-54DB-4FCF-8E67-AC919E6B70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5F69A1-DFB1-49A6-BCA5-D4062F3EC2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2021-10-22T01:55:35Z</dcterms:modified>
  <cp:category/>
  <cp:version/>
  <cp:contentType/>
  <cp:contentStatus/>
</cp:coreProperties>
</file>