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640" activeTab="2"/>
  </bookViews>
  <sheets>
    <sheet name="59" sheetId="1" r:id="rId1"/>
    <sheet name="61" sheetId="2" r:id="rId2"/>
    <sheet name="60" sheetId="3" r:id="rId3"/>
  </sheet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7" i="3" l="1"/>
  <c r="A31" i="3"/>
  <c r="A32" i="3" s="1"/>
  <c r="A33" i="3" s="1"/>
  <c r="E29" i="3"/>
  <c r="E27" i="3"/>
  <c r="E26" i="3"/>
  <c r="A26" i="3"/>
  <c r="A27" i="3" s="1"/>
  <c r="E25" i="3"/>
  <c r="E24" i="3"/>
  <c r="A24" i="3"/>
  <c r="E23" i="3"/>
  <c r="E22" i="3"/>
  <c r="E21" i="3"/>
  <c r="E20" i="3"/>
  <c r="E19" i="3"/>
  <c r="F17" i="3"/>
  <c r="D17" i="3"/>
  <c r="E17" i="3" s="1"/>
  <c r="C17" i="3"/>
  <c r="E16" i="3"/>
  <c r="E15" i="3"/>
  <c r="E14" i="3"/>
  <c r="E13" i="3"/>
  <c r="E12" i="3"/>
  <c r="E11" i="3"/>
  <c r="A11" i="3"/>
  <c r="A12" i="3" s="1"/>
  <c r="A13" i="3" s="1"/>
  <c r="A14" i="3" s="1"/>
  <c r="A15" i="3" s="1"/>
  <c r="A16" i="3" s="1"/>
  <c r="F10" i="3"/>
  <c r="E10" i="3"/>
  <c r="E9" i="3"/>
  <c r="E8" i="3"/>
  <c r="E32" i="2" l="1"/>
  <c r="E31" i="2"/>
  <c r="E30" i="2"/>
  <c r="E29" i="2"/>
  <c r="E28" i="2"/>
  <c r="E27" i="2"/>
  <c r="E26" i="2"/>
  <c r="E17" i="2"/>
  <c r="A17" i="2"/>
  <c r="A18" i="2" s="1"/>
  <c r="A19" i="2" s="1"/>
  <c r="A20" i="2" s="1"/>
  <c r="A21" i="2" s="1"/>
  <c r="A22" i="2" s="1"/>
  <c r="A23" i="2" s="1"/>
  <c r="A24" i="2" s="1"/>
  <c r="A25" i="2" s="1"/>
  <c r="E16" i="2"/>
  <c r="E14" i="2"/>
  <c r="E11" i="2"/>
  <c r="E10" i="2"/>
  <c r="E9" i="2"/>
  <c r="E8" i="2"/>
  <c r="F8" i="1" l="1"/>
  <c r="E22" i="1"/>
  <c r="E20" i="1"/>
  <c r="E19" i="1"/>
  <c r="E18" i="1"/>
  <c r="E17" i="1"/>
  <c r="E16" i="1"/>
  <c r="E15" i="1"/>
  <c r="E12" i="1"/>
  <c r="E10" i="1"/>
  <c r="E9" i="1"/>
  <c r="D8" i="1"/>
  <c r="E8" i="1" s="1"/>
  <c r="C8" i="1"/>
</calcChain>
</file>

<file path=xl/sharedStrings.xml><?xml version="1.0" encoding="utf-8"?>
<sst xmlns="http://schemas.openxmlformats.org/spreadsheetml/2006/main" count="133" uniqueCount="91">
  <si>
    <t>Đơn vị: Triệu đồng</t>
  </si>
  <si>
    <t>STT</t>
  </si>
  <si>
    <t>NỘI DUNG</t>
  </si>
  <si>
    <t>A</t>
  </si>
  <si>
    <t>B</t>
  </si>
  <si>
    <t>I</t>
  </si>
  <si>
    <t>II</t>
  </si>
  <si>
    <t>Thu chuyển nguồn từ năm trước chuyển sang</t>
  </si>
  <si>
    <t>TỔNG CHI NSĐP</t>
  </si>
  <si>
    <t xml:space="preserve">Chi đầu tư phát triển </t>
  </si>
  <si>
    <t>Chi thường xuyên</t>
  </si>
  <si>
    <t>Chi trả nợ lãi các khoản do chính quyền địa phương vay</t>
  </si>
  <si>
    <t>Chi bổ sung quỹ dự trữ tài chính</t>
  </si>
  <si>
    <t>Dự phòng ngân sách</t>
  </si>
  <si>
    <t>C</t>
  </si>
  <si>
    <t>BỘI CHI NSĐP/BỘI THU NSĐP</t>
  </si>
  <si>
    <t>D</t>
  </si>
  <si>
    <t>Thu nội địa</t>
  </si>
  <si>
    <t>Thu viện trợ</t>
  </si>
  <si>
    <t>Biểu số 59/CK-NSNN</t>
  </si>
  <si>
    <t>DỰ TOÁN NĂM</t>
  </si>
  <si>
    <t>ƯỚC THỰC HIỆN QUÝ
 (06 THÁNG, NĂM)</t>
  </si>
  <si>
    <t>SO SÁNH ƯỚC THỰC HIỆN VỚI (%)</t>
  </si>
  <si>
    <t>CÙNG KỲ NĂM TRƯỚC</t>
  </si>
  <si>
    <t>TỔNG NGUỒN THU NSNN TRÊN ĐỊA BÀN</t>
  </si>
  <si>
    <t>Thu cân đối NSNN</t>
  </si>
  <si>
    <t>Thu từ dầu thô</t>
  </si>
  <si>
    <t>Thu cân đối từ hoạt động xuất khẩu, nhập khẩu</t>
  </si>
  <si>
    <t>Chi cân đối NSĐP</t>
  </si>
  <si>
    <t>Chi từ nguồn bổ sung có mục tiêu từ NSTW cho NSĐP</t>
  </si>
  <si>
    <t>CHI TRẢ NỢ  GỐC</t>
  </si>
  <si>
    <t>UBND TỈNH HÒA BÌNH</t>
  </si>
  <si>
    <t>CÂN ĐỐI NGÂN SÁCH ĐỊA PHƯƠNG QUÝ (06 THÁNG, NĂM) NĂM 2020</t>
  </si>
  <si>
    <t>Biểu số 61/CK-NSNN</t>
  </si>
  <si>
    <t>ƯỚC THỰC HIỆN CHI NGÂN SÁCH ĐỊA PHƯƠNG QUÝ (06 THÁNG, NĂM) NĂM 2020</t>
  </si>
  <si>
    <t>ƯỚC THỰC HIỆN QUÝ 
(06 THÁNG, NĂM)</t>
  </si>
  <si>
    <t>CHI CÂN ĐỐI NSĐP</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</si>
  <si>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</si>
  <si>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</si>
  <si>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</si>
  <si>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</si>
  <si>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</si>
  <si>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</si>
  <si>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</si>
  <si>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</si>
  <si>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</si>
  <si>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</si>
  <si>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</si>
  <si>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</si>
  <si>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</si>
  <si>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</si>
  <si>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bảo đảm xã hội</t>
  </si>
  <si>
    <t>III</t>
  </si>
  <si>
    <t>IV</t>
  </si>
  <si>
    <t>V</t>
  </si>
  <si>
    <t>CHI TỪ NGUỒN BỔ SUNG CÓ MỤC TIÊU TỪ NSTW CHO NSĐP</t>
  </si>
  <si>
    <t>Chương trình mục tiêu quốc gia</t>
  </si>
  <si>
    <t>Cho các chương trình dự án quan trọng vốn đầu tư</t>
  </si>
  <si>
    <t>Cho các nhiệm vụ, chính sách kinh phí thường xuyên</t>
  </si>
  <si>
    <t>Biểu số 60/CK-NSNN</t>
  </si>
  <si>
    <t>ƯỚC THỰC HIỆN THU NGÂN SÁCH NHÀ NƯỚC QUÝ (06 THÁNG, NĂM) NĂM 2020</t>
  </si>
  <si>
    <t>TỔNG THU NSNN TRÊN ĐỊA BÀN</t>
  </si>
  <si>
    <t>Thu từ khu vực DNNN</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</si>
  <si>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</si>
  <si>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</si>
  <si>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</si>
  <si>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</si>
  <si>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</si>
  <si>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</si>
  <si>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</si>
  <si>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</si>
  <si>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</si>
  <si>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</si>
  <si>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</si>
  <si>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</si>
  <si>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</si>
  <si>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</si>
  <si>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</si>
  <si>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</si>
  <si>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</si>
  <si>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</si>
  <si>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</si>
  <si>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</si>
  <si>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</si>
  <si>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</si>
  <si>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</si>
  <si>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</si>
  <si>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</si>
  <si>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NSĐP ĐƯỢC HƯỞNG THEO PHÂN CẤP</t>
  </si>
  <si>
    <t>Từ các khoản thu phân chia</t>
  </si>
  <si>
    <t>Các khoản thu NSĐP được hưởng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</si>
</sst>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4" formatCode="_(&quot;$&quot;* #,##0.00_);_(&quot;$&quot;* \(#,##0.00\);_(&quot;$&quot;* &quot;-&quot;??_);_(@_)"/>
    <numFmt numFmtId="43" formatCode="_(* #,##0.00_);_(* \(#,##0.00\);_(* &quot;-&quot;??_);_(@_)"/>
    <numFmt numFmtId="164" formatCode="#,###;\-#,###;&quot;&quot;;_(@_)"/>
  </numFmts>
  <fonts count="34">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sz val="10"/>
      <name val="Arial"/>
      <family val="2"/>
      <charset val="163"/>
    </font>
    <font>
      <sz val="12"/>
      <name val="Times New Roman"/>
      <family val="1"/>
      <charset val="163"/>
    </font>
    <font>
      <b/>
      <sz val="12"/>
      <name val="Times New Romanh"/>
    </font>
    <font>
      <sz val="13"/>
      <name val=".VnTime"/>
      <family val="2"/>
    </font>
    <font>
      <sz val="11"/>
      <name val="Times New Roman"/>
      <family val="1"/>
      <charset val="163"/>
    </font>
    <font>
      <b/>
      <u/>
      <sz val="12"/>
      <name val="Times New Roman"/>
      <family val="1"/>
    </font>
    <font>
      <i/>
      <sz val="11"/>
      <name val="Times New Roman"/>
      <family val="1"/>
    </font>
    <font>
      <b/>
      <sz val="12"/>
      <name val="Times New Romanh"/>
      <charset val="163"/>
    </font>
    <font>
      <sz val="10"/>
      <name val=".VnArial Narrow"/>
      <family val="2"/>
    </font>
    <font>
      <sz val="11"/>
      <color theme="1"/>
      <name val="Calibri"/>
      <family val="2"/>
      <charset val="163"/>
      <scheme val="minor"/>
    </font>
    <font>
      <b/>
      <sz val="12"/>
      <name val="Times New Roman"/>
      <family val="1"/>
      <charset val="163"/>
    </font>
    <font>
      <b/>
      <sz val="12"/>
      <name val="Times New Roman h"/>
    </font>
    <font>
      <u/>
      <sz val="12"/>
      <name val="Times New Roman"/>
      <family val="1"/>
      <charset val="163"/>
    </font>
    <font>
      <sz val="14"/>
      <name val="Times New Roman"/>
      <family val="1"/>
      <charset val="163"/>
    </font>
    <font>
      <sz val="14"/>
      <name val=".VnArial Narrow"/>
      <family val="2"/>
    </font>
    <font>
      <i/>
      <u/>
      <sz val="12"/>
      <name val="Times New Roman"/>
      <family val="1"/>
      <charset val="163"/>
    </font>
    <font>
      <i/>
      <sz val="14"/>
      <name val="Times New Roman"/>
      <family val="1"/>
      <charset val="163"/>
    </font>
    <font>
      <i/>
      <sz val="12"/>
      <name val="Times New Roman"/>
      <family val="1"/>
      <charset val="163"/>
    </font>
    <font>
      <b/>
      <u/>
      <sz val="12"/>
      <name val="Times New Roman"/>
      <family val="1"/>
      <charset val="163"/>
    </font>
    <font>
      <b/>
      <sz val="11"/>
      <name val="Times New Roman"/>
      <family val="1"/>
    </font>
    <font>
      <sz val="12"/>
      <color indexed="62"/>
      <name val="Times New Roman"/>
      <family val="1"/>
      <charset val="163"/>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s>
  <cellStyleXfs count="12">
    <xf numFmtId="0" fontId="0" fillId="0" borderId="0"/>
    <xf numFmtId="43" fontId="17" fillId="0" borderId="0" applyFont="0" applyFill="0" applyBorder="0" applyAlignment="0" applyProtection="0"/>
    <xf numFmtId="44" fontId="17" fillId="0" borderId="0" applyFont="0" applyFill="0" applyBorder="0" applyAlignment="0" applyProtection="0"/>
    <xf numFmtId="164" fontId="16" fillId="0" borderId="0" applyFont="0" applyFill="0" applyBorder="0" applyAlignment="0" applyProtection="0"/>
    <xf numFmtId="0" fontId="12" fillId="0" borderId="0"/>
    <xf numFmtId="0" fontId="13" fillId="0" borderId="0"/>
    <xf numFmtId="0" fontId="2" fillId="0" borderId="0"/>
    <xf numFmtId="0" fontId="22" fillId="0" borderId="0"/>
    <xf numFmtId="0" fontId="12" fillId="0" borderId="0"/>
    <xf numFmtId="0" fontId="17" fillId="0" borderId="0"/>
    <xf numFmtId="0" fontId="1" fillId="0" borderId="0"/>
    <xf numFmtId="0" fontId="27" fillId="0" borderId="0" applyFont="0" applyFill="0" applyBorder="0" applyAlignment="0" applyProtection="0"/>
  </cellStyleXfs>
  <cellXfs count="122">
    <xf numFmtId="0" fontId="0" fillId="0" borderId="0" xfId="0"/>
    <xf numFmtId="0" fontId="4" fillId="0" borderId="0" xfId="0" applyFont="1" applyFill="1" applyAlignment="1"/>
    <xf numFmtId="0" fontId="4" fillId="0" borderId="0" xfId="0" applyFont="1" applyFill="1" applyAlignment="1">
      <alignment horizontal="centerContinuous"/>
    </xf>
    <xf numFmtId="0" fontId="3" fillId="0" borderId="0" xfId="0" applyFont="1" applyFill="1"/>
    <xf numFmtId="0" fontId="5" fillId="0" borderId="0" xfId="0" applyNumberFormat="1" applyFont="1" applyFill="1" applyAlignment="1">
      <alignment vertical="center" wrapText="1"/>
    </xf>
    <xf numFmtId="0" fontId="10" fillId="0" borderId="0" xfId="0" applyFont="1" applyFill="1"/>
    <xf numFmtId="0" fontId="4" fillId="0" borderId="1" xfId="0" applyFont="1" applyFill="1" applyBorder="1" applyAlignment="1">
      <alignment horizontal="center"/>
    </xf>
    <xf numFmtId="3" fontId="3" fillId="0" borderId="1" xfId="0" applyNumberFormat="1" applyFont="1" applyFill="1" applyBorder="1"/>
    <xf numFmtId="0" fontId="4" fillId="0" borderId="2" xfId="0" applyFont="1" applyFill="1" applyBorder="1" applyAlignment="1">
      <alignment horizontal="center"/>
    </xf>
    <xf numFmtId="0" fontId="4" fillId="0" borderId="3" xfId="0" applyFont="1" applyFill="1" applyBorder="1"/>
    <xf numFmtId="3" fontId="18"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14" fillId="0" borderId="2" xfId="0" applyFont="1" applyFill="1" applyBorder="1" applyAlignment="1">
      <alignment horizontal="center"/>
    </xf>
    <xf numFmtId="0" fontId="14" fillId="0" borderId="3" xfId="0" applyFont="1" applyFill="1" applyBorder="1"/>
    <xf numFmtId="0" fontId="9" fillId="0" borderId="0" xfId="0" applyFont="1" applyFill="1"/>
    <xf numFmtId="0" fontId="8" fillId="0" borderId="0" xfId="0" applyFont="1" applyFill="1"/>
    <xf numFmtId="0" fontId="8" fillId="0" borderId="0" xfId="0" applyFont="1" applyFill="1" applyAlignment="1">
      <alignment horizontal="centerContinuous"/>
    </xf>
    <xf numFmtId="0" fontId="11" fillId="0" borderId="0" xfId="0" applyFont="1" applyFill="1" applyAlignment="1">
      <alignment horizontal="centerContinuous"/>
    </xf>
    <xf numFmtId="0" fontId="7" fillId="0" borderId="0" xfId="0" applyFont="1" applyFill="1"/>
    <xf numFmtId="0" fontId="4" fillId="0" borderId="4" xfId="0" applyFont="1" applyFill="1" applyBorder="1" applyAlignment="1">
      <alignment horizontal="center"/>
    </xf>
    <xf numFmtId="0" fontId="19" fillId="0" borderId="0" xfId="0" applyFont="1" applyFill="1" applyBorder="1" applyAlignment="1">
      <alignment horizontal="right"/>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right"/>
    </xf>
    <xf numFmtId="0" fontId="15" fillId="0" borderId="5" xfId="0" applyFont="1" applyFill="1" applyBorder="1"/>
    <xf numFmtId="0" fontId="20" fillId="0" borderId="3" xfId="0" applyFont="1" applyFill="1" applyBorder="1"/>
    <xf numFmtId="0" fontId="20" fillId="0" borderId="6" xfId="0" applyFont="1" applyFill="1" applyBorder="1"/>
    <xf numFmtId="3" fontId="4" fillId="0" borderId="4" xfId="0" applyNumberFormat="1" applyFont="1" applyFill="1" applyBorder="1"/>
    <xf numFmtId="0" fontId="4" fillId="0" borderId="0" xfId="0" applyFont="1" applyFill="1" applyAlignment="1">
      <alignment horizontal="center"/>
    </xf>
    <xf numFmtId="41" fontId="4" fillId="2" borderId="1" xfId="0" applyNumberFormat="1" applyFont="1" applyFill="1" applyBorder="1" applyAlignment="1">
      <alignment vertical="center"/>
    </xf>
    <xf numFmtId="41" fontId="4" fillId="2" borderId="2" xfId="0" applyNumberFormat="1" applyFont="1" applyFill="1" applyBorder="1" applyAlignment="1">
      <alignment vertical="center"/>
    </xf>
    <xf numFmtId="3" fontId="4" fillId="0" borderId="1" xfId="0" applyNumberFormat="1" applyFont="1" applyFill="1" applyBorder="1"/>
    <xf numFmtId="0" fontId="4" fillId="0" borderId="0" xfId="0" applyFont="1" applyFill="1" applyAlignment="1">
      <alignment horizontal="right"/>
    </xf>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0" xfId="0" applyFont="1" applyFill="1" applyAlignment="1">
      <alignment horizontal="right"/>
    </xf>
    <xf numFmtId="0" fontId="4" fillId="0" borderId="0" xfId="0" applyFont="1" applyFill="1" applyAlignment="1">
      <alignment horizontal="center" wrapText="1"/>
    </xf>
    <xf numFmtId="0" fontId="9" fillId="0" borderId="0" xfId="0" applyFont="1" applyFill="1" applyAlignment="1">
      <alignment horizontal="left"/>
    </xf>
    <xf numFmtId="0" fontId="19" fillId="0" borderId="0" xfId="0" applyFont="1" applyFill="1" applyBorder="1" applyAlignment="1">
      <alignment horizontal="right"/>
    </xf>
    <xf numFmtId="0" fontId="23" fillId="0" borderId="12" xfId="0"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7" xfId="6" applyNumberFormat="1" applyFont="1" applyFill="1" applyBorder="1" applyAlignment="1">
      <alignment horizontal="center" vertical="center" wrapText="1"/>
    </xf>
    <xf numFmtId="0" fontId="6" fillId="0" borderId="10" xfId="6" applyNumberFormat="1" applyFont="1" applyFill="1" applyBorder="1" applyAlignment="1">
      <alignment horizontal="center" vertical="center" wrapText="1"/>
    </xf>
    <xf numFmtId="0" fontId="6" fillId="0" borderId="11" xfId="6"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9" xfId="6" applyNumberFormat="1" applyFont="1" applyFill="1" applyBorder="1" applyAlignment="1">
      <alignment horizontal="center" vertical="center" wrapText="1"/>
    </xf>
    <xf numFmtId="0" fontId="6" fillId="0" borderId="9" xfId="6" applyNumberFormat="1" applyFont="1" applyFill="1" applyBorder="1" applyAlignment="1">
      <alignment horizontal="center" vertical="center" wrapText="1"/>
    </xf>
    <xf numFmtId="14" fontId="6" fillId="0" borderId="9" xfId="6" applyNumberFormat="1" applyFont="1" applyFill="1" applyBorder="1" applyAlignment="1">
      <alignment horizontal="center" vertical="center" wrapText="1"/>
    </xf>
    <xf numFmtId="0" fontId="4" fillId="0" borderId="1" xfId="0" applyFont="1" applyFill="1" applyBorder="1"/>
    <xf numFmtId="3" fontId="3" fillId="0" borderId="1" xfId="0" applyNumberFormat="1" applyFont="1" applyFill="1" applyBorder="1" applyAlignment="1">
      <alignment horizontal="right"/>
    </xf>
    <xf numFmtId="0" fontId="4" fillId="0" borderId="2" xfId="0" applyFont="1" applyFill="1" applyBorder="1"/>
    <xf numFmtId="3" fontId="18" fillId="0" borderId="2" xfId="0" applyNumberFormat="1" applyFont="1" applyFill="1" applyBorder="1" applyAlignment="1">
      <alignment horizontal="right"/>
    </xf>
    <xf numFmtId="0" fontId="3" fillId="0" borderId="2" xfId="0" applyFont="1" applyFill="1" applyBorder="1"/>
    <xf numFmtId="3" fontId="5" fillId="0" borderId="2" xfId="0" applyNumberFormat="1" applyFont="1" applyFill="1" applyBorder="1"/>
    <xf numFmtId="3" fontId="3" fillId="0" borderId="2" xfId="0" applyNumberFormat="1" applyFont="1" applyFill="1" applyBorder="1" applyAlignment="1">
      <alignment horizontal="right"/>
    </xf>
    <xf numFmtId="0" fontId="3" fillId="0" borderId="2" xfId="0" applyFont="1" applyFill="1" applyBorder="1" applyAlignment="1">
      <alignment horizontal="center" vertical="center"/>
    </xf>
    <xf numFmtId="0" fontId="3" fillId="0" borderId="2" xfId="0" applyFont="1" applyFill="1" applyBorder="1" applyAlignment="1">
      <alignment horizontal="justify" wrapText="1"/>
    </xf>
    <xf numFmtId="0" fontId="3" fillId="0" borderId="2" xfId="0" applyFont="1" applyFill="1" applyBorder="1" applyAlignment="1">
      <alignment horizontal="left" wrapText="1"/>
    </xf>
    <xf numFmtId="0" fontId="14" fillId="0" borderId="2" xfId="0" applyFont="1" applyFill="1" applyBorder="1"/>
    <xf numFmtId="0" fontId="23" fillId="0" borderId="2" xfId="0" applyFont="1" applyFill="1" applyBorder="1" applyAlignment="1">
      <alignment horizontal="center"/>
    </xf>
    <xf numFmtId="0" fontId="23" fillId="0" borderId="2" xfId="0" applyFont="1" applyFill="1" applyBorder="1" applyAlignment="1">
      <alignment horizontal="left" wrapText="1"/>
    </xf>
    <xf numFmtId="0" fontId="4" fillId="0" borderId="2" xfId="0" applyFont="1" applyFill="1" applyBorder="1" applyAlignment="1">
      <alignment horizontal="center" vertical="center"/>
    </xf>
    <xf numFmtId="0" fontId="24" fillId="0" borderId="2" xfId="0" applyFont="1" applyFill="1" applyBorder="1" applyAlignment="1">
      <alignment wrapText="1"/>
    </xf>
    <xf numFmtId="3" fontId="25" fillId="0" borderId="2" xfId="0" applyNumberFormat="1" applyFont="1" applyFill="1" applyBorder="1"/>
    <xf numFmtId="3" fontId="25" fillId="0" borderId="2" xfId="0" applyNumberFormat="1" applyFont="1" applyFill="1" applyBorder="1" applyAlignment="1">
      <alignment horizontal="right"/>
    </xf>
    <xf numFmtId="0" fontId="26" fillId="0" borderId="0" xfId="0" applyFont="1" applyFill="1"/>
    <xf numFmtId="41" fontId="4" fillId="0" borderId="2" xfId="11" applyNumberFormat="1" applyFont="1" applyFill="1" applyBorder="1" applyAlignment="1">
      <alignment vertical="center"/>
    </xf>
    <xf numFmtId="3" fontId="28" fillId="0" borderId="2" xfId="0" applyNumberFormat="1" applyFont="1" applyFill="1" applyBorder="1"/>
    <xf numFmtId="3" fontId="28" fillId="0" borderId="2" xfId="0" applyNumberFormat="1" applyFont="1" applyFill="1" applyBorder="1" applyAlignment="1">
      <alignment horizontal="right"/>
    </xf>
    <xf numFmtId="0" fontId="29" fillId="0" borderId="0" xfId="0" applyFont="1" applyFill="1"/>
    <xf numFmtId="0" fontId="3" fillId="0" borderId="4" xfId="0" applyFont="1" applyFill="1" applyBorder="1" applyAlignment="1">
      <alignment horizontal="center"/>
    </xf>
    <xf numFmtId="0" fontId="3" fillId="0" borderId="4" xfId="0" applyFont="1" applyFill="1" applyBorder="1"/>
    <xf numFmtId="3" fontId="25" fillId="0" borderId="4" xfId="0" applyNumberFormat="1" applyFont="1" applyFill="1" applyBorder="1"/>
    <xf numFmtId="3" fontId="25" fillId="0" borderId="4" xfId="0" applyNumberFormat="1" applyFont="1" applyFill="1" applyBorder="1" applyAlignment="1">
      <alignment horizontal="right"/>
    </xf>
    <xf numFmtId="0" fontId="10" fillId="0" borderId="0" xfId="0" applyFont="1" applyFill="1" applyAlignment="1">
      <alignment horizontal="right"/>
    </xf>
    <xf numFmtId="0" fontId="8" fillId="0" borderId="0" xfId="0" applyFont="1" applyFill="1" applyAlignment="1">
      <alignment horizontal="left"/>
    </xf>
    <xf numFmtId="0" fontId="3" fillId="0" borderId="0" xfId="0" applyFont="1" applyFill="1" applyAlignment="1">
      <alignment horizontal="centerContinuous"/>
    </xf>
    <xf numFmtId="0" fontId="4" fillId="0" borderId="0" xfId="0" applyFont="1" applyFill="1" applyAlignment="1">
      <alignment horizontal="centerContinuous" wrapText="1"/>
    </xf>
    <xf numFmtId="0" fontId="14" fillId="0" borderId="13" xfId="0" applyFont="1" applyFill="1" applyBorder="1" applyAlignment="1">
      <alignment horizontal="center" vertical="center"/>
    </xf>
    <xf numFmtId="0" fontId="14" fillId="0" borderId="0" xfId="0" applyFont="1" applyFill="1" applyAlignment="1">
      <alignment vertical="center"/>
    </xf>
    <xf numFmtId="0" fontId="30" fillId="0" borderId="0" xfId="0" applyFont="1" applyFill="1" applyAlignment="1">
      <alignment horizontal="centerContinuous" vertical="center"/>
    </xf>
    <xf numFmtId="0" fontId="23" fillId="0" borderId="14" xfId="0" applyFont="1" applyFill="1" applyBorder="1" applyAlignment="1">
      <alignment horizontal="center" vertical="center"/>
    </xf>
    <xf numFmtId="0" fontId="23" fillId="0" borderId="15" xfId="0" applyNumberFormat="1" applyFont="1" applyFill="1" applyBorder="1" applyAlignment="1">
      <alignment horizontal="left" vertical="center" wrapText="1"/>
    </xf>
    <xf numFmtId="3" fontId="31" fillId="0" borderId="1" xfId="0" applyNumberFormat="1" applyFont="1" applyFill="1" applyBorder="1" applyAlignment="1">
      <alignment vertical="center"/>
    </xf>
    <xf numFmtId="3" fontId="31" fillId="0" borderId="16" xfId="0" applyNumberFormat="1" applyFont="1" applyFill="1" applyBorder="1" applyAlignment="1">
      <alignment vertical="center"/>
    </xf>
    <xf numFmtId="3" fontId="31" fillId="0" borderId="14" xfId="0" applyNumberFormat="1" applyFont="1" applyFill="1" applyBorder="1" applyAlignment="1">
      <alignment vertical="center"/>
    </xf>
    <xf numFmtId="0" fontId="32" fillId="0" borderId="0" xfId="0" applyFont="1" applyFill="1" applyAlignment="1">
      <alignment vertical="center"/>
    </xf>
    <xf numFmtId="3" fontId="23" fillId="0" borderId="2" xfId="0" applyNumberFormat="1" applyFont="1" applyFill="1" applyBorder="1" applyAlignment="1">
      <alignment vertical="center"/>
    </xf>
    <xf numFmtId="3" fontId="23" fillId="0" borderId="3" xfId="0" applyNumberFormat="1" applyFont="1" applyFill="1" applyBorder="1" applyAlignment="1">
      <alignment vertical="center"/>
    </xf>
    <xf numFmtId="3" fontId="14" fillId="0" borderId="2" xfId="0" applyNumberFormat="1" applyFont="1" applyFill="1" applyBorder="1" applyAlignment="1">
      <alignment vertical="center"/>
    </xf>
    <xf numFmtId="3" fontId="14" fillId="0" borderId="3" xfId="0" applyNumberFormat="1" applyFont="1" applyFill="1" applyBorder="1" applyAlignment="1">
      <alignment vertical="center"/>
    </xf>
    <xf numFmtId="3" fontId="30" fillId="0" borderId="2" xfId="0" applyNumberFormat="1" applyFont="1" applyFill="1" applyBorder="1" applyAlignment="1">
      <alignment vertical="center"/>
    </xf>
    <xf numFmtId="3" fontId="30" fillId="0" borderId="3" xfId="0" applyNumberFormat="1" applyFont="1" applyFill="1" applyBorder="1" applyAlignment="1">
      <alignment vertical="center"/>
    </xf>
    <xf numFmtId="0" fontId="5" fillId="0" borderId="2" xfId="0" quotePrefix="1" applyFont="1" applyFill="1" applyBorder="1" applyAlignment="1">
      <alignment horizontal="center"/>
    </xf>
    <xf numFmtId="0" fontId="5" fillId="0" borderId="3" xfId="0" applyFont="1" applyFill="1" applyBorder="1"/>
    <xf numFmtId="0" fontId="3" fillId="0" borderId="3" xfId="0" applyFont="1" applyFill="1" applyBorder="1" applyAlignment="1">
      <alignment horizontal="justify" wrapText="1"/>
    </xf>
    <xf numFmtId="3" fontId="33" fillId="0" borderId="3" xfId="0" applyNumberFormat="1" applyFont="1" applyFill="1" applyBorder="1" applyAlignment="1">
      <alignment vertical="center"/>
    </xf>
    <xf numFmtId="3" fontId="33" fillId="0" borderId="2" xfId="0" applyNumberFormat="1" applyFont="1" applyFill="1" applyBorder="1" applyAlignment="1">
      <alignment vertical="center"/>
    </xf>
    <xf numFmtId="0" fontId="4" fillId="0" borderId="17" xfId="0" applyFont="1" applyFill="1" applyBorder="1"/>
    <xf numFmtId="0" fontId="23" fillId="0" borderId="2" xfId="0" applyFont="1" applyFill="1" applyBorder="1" applyAlignment="1">
      <alignment horizontal="center" vertical="center"/>
    </xf>
    <xf numFmtId="0" fontId="23" fillId="0" borderId="17" xfId="0" applyNumberFormat="1" applyFont="1" applyFill="1" applyBorder="1" applyAlignment="1">
      <alignment vertical="center" wrapText="1"/>
    </xf>
    <xf numFmtId="3" fontId="23" fillId="0" borderId="2" xfId="0" applyNumberFormat="1" applyFont="1" applyFill="1" applyBorder="1" applyAlignment="1">
      <alignment vertical="center" wrapText="1"/>
    </xf>
    <xf numFmtId="0" fontId="23" fillId="0" borderId="3" xfId="0" applyNumberFormat="1" applyFont="1" applyFill="1" applyBorder="1" applyAlignment="1">
      <alignment vertical="center" wrapText="1"/>
    </xf>
    <xf numFmtId="0" fontId="14" fillId="0" borderId="2" xfId="0" applyFont="1" applyFill="1" applyBorder="1" applyAlignment="1">
      <alignment horizontal="center" vertical="center"/>
    </xf>
    <xf numFmtId="0" fontId="14" fillId="0" borderId="17" xfId="0" applyNumberFormat="1" applyFont="1" applyFill="1" applyBorder="1" applyAlignment="1">
      <alignment horizontal="left" vertical="center" wrapText="1"/>
    </xf>
    <xf numFmtId="0" fontId="23" fillId="0" borderId="2" xfId="0" applyNumberFormat="1" applyFont="1" applyFill="1" applyBorder="1" applyAlignment="1">
      <alignment horizontal="left" vertical="center" wrapText="1"/>
    </xf>
    <xf numFmtId="0" fontId="23" fillId="0" borderId="3" xfId="0" applyNumberFormat="1" applyFont="1" applyFill="1" applyBorder="1" applyAlignment="1">
      <alignment horizontal="left" vertical="center" wrapText="1"/>
    </xf>
    <xf numFmtId="0" fontId="14" fillId="0" borderId="4" xfId="0" applyFont="1" applyFill="1" applyBorder="1" applyAlignment="1">
      <alignment horizontal="center" vertical="center"/>
    </xf>
    <xf numFmtId="0" fontId="14" fillId="0" borderId="18" xfId="0" applyNumberFormat="1" applyFont="1" applyFill="1" applyBorder="1" applyAlignment="1">
      <alignment vertical="center" wrapText="1"/>
    </xf>
    <xf numFmtId="3" fontId="33" fillId="0" borderId="4" xfId="0" applyNumberFormat="1" applyFont="1" applyFill="1" applyBorder="1" applyAlignment="1">
      <alignment vertical="center"/>
    </xf>
    <xf numFmtId="3" fontId="33" fillId="0" borderId="6" xfId="0" applyNumberFormat="1" applyFont="1" applyFill="1" applyBorder="1" applyAlignment="1">
      <alignment vertical="center"/>
    </xf>
    <xf numFmtId="0" fontId="9" fillId="0" borderId="19" xfId="0" applyFont="1" applyFill="1" applyBorder="1" applyAlignment="1">
      <alignment horizontal="left"/>
    </xf>
    <xf numFmtId="0" fontId="9" fillId="0" borderId="0" xfId="0" quotePrefix="1" applyFont="1" applyFill="1" applyAlignment="1">
      <alignment horizontal="left"/>
    </xf>
    <xf numFmtId="0" fontId="10" fillId="0" borderId="0" xfId="4" applyFont="1" applyFill="1"/>
  </cellXfs>
  <cellStyles count="12">
    <cellStyle name="Comma 2" xfId="1"/>
    <cellStyle name="Comma 2 2" xfId="1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F12" sqref="F12"/>
    </sheetView>
  </sheetViews>
  <sheetFormatPr defaultColWidth="12.85546875" defaultRowHeight="15.75"/>
  <cols>
    <col min="1" max="1" width="7.28515625" style="3" customWidth="1"/>
    <col min="2" max="2" width="68" style="3" customWidth="1"/>
    <col min="3" max="4" width="16.28515625" style="3" customWidth="1"/>
    <col min="5" max="6" width="13.42578125" style="3" customWidth="1"/>
    <col min="7" max="16384" width="12.85546875" style="3"/>
  </cols>
  <sheetData>
    <row r="1" spans="1:14" ht="21" customHeight="1">
      <c r="A1" s="1" t="s">
        <v>31</v>
      </c>
      <c r="B1" s="1"/>
      <c r="C1" s="1"/>
      <c r="D1" s="33" t="s">
        <v>19</v>
      </c>
      <c r="E1" s="34"/>
      <c r="F1" s="34"/>
    </row>
    <row r="2" spans="1:14" ht="33" customHeight="1">
      <c r="A2" s="2" t="s">
        <v>32</v>
      </c>
      <c r="B2" s="18"/>
      <c r="C2" s="19"/>
      <c r="D2" s="19"/>
      <c r="E2" s="19"/>
      <c r="F2" s="19"/>
    </row>
    <row r="3" spans="1:14" ht="12.75" customHeight="1">
      <c r="A3" s="35"/>
      <c r="B3" s="35"/>
      <c r="C3" s="35"/>
      <c r="D3" s="35"/>
      <c r="E3" s="35"/>
      <c r="F3" s="35"/>
      <c r="G3" s="4"/>
      <c r="H3" s="4"/>
      <c r="I3" s="4"/>
      <c r="J3" s="4"/>
      <c r="K3" s="4"/>
      <c r="L3" s="4"/>
      <c r="M3" s="4"/>
      <c r="N3" s="4"/>
    </row>
    <row r="4" spans="1:14" ht="19.5" customHeight="1">
      <c r="A4" s="23"/>
      <c r="B4" s="23"/>
      <c r="C4" s="23"/>
      <c r="D4" s="23"/>
      <c r="E4" s="23"/>
      <c r="F4" s="22" t="s">
        <v>0</v>
      </c>
      <c r="G4" s="24"/>
      <c r="H4" s="24"/>
      <c r="I4" s="24"/>
      <c r="J4" s="4"/>
      <c r="K4" s="4"/>
      <c r="L4" s="4"/>
      <c r="M4" s="4"/>
      <c r="N4" s="4"/>
    </row>
    <row r="5" spans="1:14" s="20" customFormat="1" ht="33" customHeight="1">
      <c r="A5" s="36" t="s">
        <v>1</v>
      </c>
      <c r="B5" s="36" t="s">
        <v>2</v>
      </c>
      <c r="C5" s="36" t="s">
        <v>20</v>
      </c>
      <c r="D5" s="36" t="s">
        <v>21</v>
      </c>
      <c r="E5" s="39" t="s">
        <v>22</v>
      </c>
      <c r="F5" s="40"/>
    </row>
    <row r="6" spans="1:14" s="20" customFormat="1" ht="16.5">
      <c r="A6" s="37"/>
      <c r="B6" s="37"/>
      <c r="C6" s="37"/>
      <c r="D6" s="37"/>
      <c r="E6" s="36" t="s">
        <v>20</v>
      </c>
      <c r="F6" s="36" t="s">
        <v>23</v>
      </c>
    </row>
    <row r="7" spans="1:14" s="20" customFormat="1" ht="30.75" customHeight="1">
      <c r="A7" s="38"/>
      <c r="B7" s="38"/>
      <c r="C7" s="38"/>
      <c r="D7" s="38"/>
      <c r="E7" s="41"/>
      <c r="F7" s="41"/>
    </row>
    <row r="8" spans="1:14" s="5" customFormat="1" ht="24.95" customHeight="1">
      <c r="A8" s="6" t="s">
        <v>3</v>
      </c>
      <c r="B8" s="25" t="s">
        <v>24</v>
      </c>
      <c r="C8" s="32">
        <f>C9</f>
        <v>4441500</v>
      </c>
      <c r="D8" s="32">
        <f>D9</f>
        <v>1438720</v>
      </c>
      <c r="E8" s="7">
        <f>D8/C8*100</f>
        <v>32.392660137340989</v>
      </c>
      <c r="F8" s="7">
        <f>F9</f>
        <v>89.121582027015478</v>
      </c>
    </row>
    <row r="9" spans="1:14" s="5" customFormat="1" ht="24.95" customHeight="1">
      <c r="A9" s="8" t="s">
        <v>5</v>
      </c>
      <c r="B9" s="9" t="s">
        <v>25</v>
      </c>
      <c r="C9" s="30">
        <v>4441500</v>
      </c>
      <c r="D9" s="30">
        <v>1438720</v>
      </c>
      <c r="E9" s="10">
        <f t="shared" ref="E9:E22" si="0">D9/C9*100</f>
        <v>32.392660137340989</v>
      </c>
      <c r="F9" s="10">
        <v>89.121582027015478</v>
      </c>
    </row>
    <row r="10" spans="1:14" s="5" customFormat="1" ht="24.95" customHeight="1">
      <c r="A10" s="14">
        <v>1</v>
      </c>
      <c r="B10" s="15" t="s">
        <v>17</v>
      </c>
      <c r="C10" s="31">
        <v>4261500</v>
      </c>
      <c r="D10" s="31">
        <v>1332177</v>
      </c>
      <c r="E10" s="10">
        <f t="shared" si="0"/>
        <v>31.260753255895814</v>
      </c>
      <c r="F10" s="10">
        <v>90.525938827002221</v>
      </c>
    </row>
    <row r="11" spans="1:14" s="5" customFormat="1" ht="24.95" customHeight="1">
      <c r="A11" s="14">
        <v>2</v>
      </c>
      <c r="B11" s="15" t="s">
        <v>26</v>
      </c>
      <c r="C11" s="10"/>
      <c r="D11" s="10"/>
      <c r="E11" s="10"/>
      <c r="F11" s="10"/>
    </row>
    <row r="12" spans="1:14" s="5" customFormat="1" ht="24.95" customHeight="1">
      <c r="A12" s="14">
        <v>3</v>
      </c>
      <c r="B12" s="15" t="s">
        <v>27</v>
      </c>
      <c r="C12" s="31">
        <v>180000</v>
      </c>
      <c r="D12" s="10">
        <v>106543</v>
      </c>
      <c r="E12" s="10">
        <f t="shared" si="0"/>
        <v>59.190555555555555</v>
      </c>
      <c r="F12" s="10">
        <v>74.642874657587029</v>
      </c>
    </row>
    <row r="13" spans="1:14" s="5" customFormat="1" ht="24.95" customHeight="1">
      <c r="A13" s="14">
        <v>4</v>
      </c>
      <c r="B13" s="15" t="s">
        <v>18</v>
      </c>
      <c r="C13" s="10"/>
      <c r="D13" s="10"/>
      <c r="E13" s="10"/>
      <c r="F13" s="10"/>
    </row>
    <row r="14" spans="1:14" s="5" customFormat="1" ht="24.95" customHeight="1">
      <c r="A14" s="8" t="s">
        <v>6</v>
      </c>
      <c r="B14" s="9" t="s">
        <v>7</v>
      </c>
      <c r="C14" s="13"/>
      <c r="D14" s="13"/>
      <c r="E14" s="13"/>
      <c r="F14" s="13"/>
    </row>
    <row r="15" spans="1:14" s="5" customFormat="1" ht="24.95" customHeight="1">
      <c r="A15" s="8" t="s">
        <v>4</v>
      </c>
      <c r="B15" s="26" t="s">
        <v>8</v>
      </c>
      <c r="C15" s="10">
        <v>12507865</v>
      </c>
      <c r="D15" s="10">
        <v>6858622</v>
      </c>
      <c r="E15" s="13">
        <f t="shared" si="0"/>
        <v>54.834474148865532</v>
      </c>
      <c r="F15" s="13">
        <v>133.76872163182261</v>
      </c>
    </row>
    <row r="16" spans="1:14" s="5" customFormat="1" ht="24.95" customHeight="1">
      <c r="A16" s="8" t="s">
        <v>5</v>
      </c>
      <c r="B16" s="9" t="s">
        <v>28</v>
      </c>
      <c r="C16" s="10">
        <v>9822967</v>
      </c>
      <c r="D16" s="10">
        <v>5406358</v>
      </c>
      <c r="E16" s="13">
        <f t="shared" si="0"/>
        <v>55.037933039986797</v>
      </c>
      <c r="F16" s="13">
        <v>131.68435941360255</v>
      </c>
    </row>
    <row r="17" spans="1:6" s="5" customFormat="1" ht="24.95" customHeight="1">
      <c r="A17" s="11">
        <v>1</v>
      </c>
      <c r="B17" s="12" t="s">
        <v>9</v>
      </c>
      <c r="C17" s="10">
        <v>2121490</v>
      </c>
      <c r="D17" s="10">
        <v>958795</v>
      </c>
      <c r="E17" s="13">
        <f t="shared" si="0"/>
        <v>45.1944152458885</v>
      </c>
      <c r="F17" s="13">
        <v>183.10089125606567</v>
      </c>
    </row>
    <row r="18" spans="1:6" s="5" customFormat="1" ht="24.95" customHeight="1">
      <c r="A18" s="11">
        <v>2</v>
      </c>
      <c r="B18" s="12" t="s">
        <v>10</v>
      </c>
      <c r="C18" s="13">
        <v>7501225</v>
      </c>
      <c r="D18" s="13">
        <v>4446163</v>
      </c>
      <c r="E18" s="13">
        <f t="shared" si="0"/>
        <v>59.272492159613932</v>
      </c>
      <c r="F18" s="13">
        <v>124.18155873703662</v>
      </c>
    </row>
    <row r="19" spans="1:6" s="5" customFormat="1" ht="24.95" customHeight="1">
      <c r="A19" s="11">
        <v>3</v>
      </c>
      <c r="B19" s="12" t="s">
        <v>11</v>
      </c>
      <c r="C19" s="13">
        <v>2800</v>
      </c>
      <c r="D19" s="13">
        <v>100</v>
      </c>
      <c r="E19" s="13">
        <f t="shared" si="0"/>
        <v>3.5714285714285712</v>
      </c>
      <c r="F19" s="13">
        <v>44.052863436123346</v>
      </c>
    </row>
    <row r="20" spans="1:6" s="5" customFormat="1" ht="24.95" customHeight="1">
      <c r="A20" s="11">
        <v>4</v>
      </c>
      <c r="B20" s="12" t="s">
        <v>12</v>
      </c>
      <c r="C20" s="13">
        <v>1300</v>
      </c>
      <c r="D20" s="13">
        <v>1300</v>
      </c>
      <c r="E20" s="13">
        <f t="shared" si="0"/>
        <v>100</v>
      </c>
      <c r="F20" s="13">
        <v>100</v>
      </c>
    </row>
    <row r="21" spans="1:6" s="5" customFormat="1" ht="24.95" customHeight="1">
      <c r="A21" s="11">
        <v>5</v>
      </c>
      <c r="B21" s="12" t="s">
        <v>13</v>
      </c>
      <c r="C21" s="13">
        <v>196152</v>
      </c>
      <c r="D21" s="13"/>
      <c r="E21" s="13"/>
      <c r="F21" s="13"/>
    </row>
    <row r="22" spans="1:6" s="5" customFormat="1" ht="24.95" customHeight="1">
      <c r="A22" s="8" t="s">
        <v>6</v>
      </c>
      <c r="B22" s="9" t="s">
        <v>29</v>
      </c>
      <c r="C22" s="10">
        <v>2684898</v>
      </c>
      <c r="D22" s="10">
        <v>1452264</v>
      </c>
      <c r="E22" s="13">
        <f t="shared" si="0"/>
        <v>54.090099512160236</v>
      </c>
      <c r="F22" s="13">
        <v>151.99297526586088</v>
      </c>
    </row>
    <row r="23" spans="1:6" s="5" customFormat="1" ht="24.95" customHeight="1">
      <c r="A23" s="8" t="s">
        <v>14</v>
      </c>
      <c r="B23" s="26" t="s">
        <v>15</v>
      </c>
      <c r="C23" s="13"/>
      <c r="D23" s="13"/>
      <c r="E23" s="13"/>
      <c r="F23" s="13"/>
    </row>
    <row r="24" spans="1:6" s="17" customFormat="1" ht="24.95" customHeight="1">
      <c r="A24" s="21" t="s">
        <v>16</v>
      </c>
      <c r="B24" s="27" t="s">
        <v>30</v>
      </c>
      <c r="C24" s="28"/>
      <c r="D24" s="28"/>
      <c r="E24" s="28"/>
      <c r="F24" s="28"/>
    </row>
    <row r="25" spans="1:6" ht="19.5" customHeight="1">
      <c r="A25" s="16"/>
      <c r="B25" s="16"/>
      <c r="C25" s="5"/>
      <c r="D25" s="5"/>
      <c r="E25" s="5"/>
      <c r="F25" s="5"/>
    </row>
    <row r="26" spans="1:6" ht="18.75">
      <c r="A26" s="5"/>
      <c r="B26" s="16"/>
      <c r="C26" s="5"/>
      <c r="D26" s="5"/>
      <c r="E26" s="5"/>
      <c r="F26" s="5"/>
    </row>
    <row r="27" spans="1:6" ht="11.25" customHeight="1">
      <c r="A27" s="5"/>
      <c r="B27" s="5"/>
      <c r="C27" s="5"/>
      <c r="D27" s="5"/>
      <c r="E27" s="5"/>
      <c r="F27" s="5"/>
    </row>
    <row r="28" spans="1:6" ht="18.75">
      <c r="A28" s="5"/>
      <c r="B28" s="5"/>
      <c r="C28" s="5"/>
      <c r="D28" s="5"/>
      <c r="E28" s="5"/>
      <c r="F28" s="5"/>
    </row>
    <row r="29" spans="1:6" ht="18.75">
      <c r="A29" s="5"/>
      <c r="B29" s="5"/>
      <c r="C29" s="5"/>
      <c r="D29" s="5"/>
      <c r="E29" s="5"/>
      <c r="F29" s="5"/>
    </row>
    <row r="30" spans="1:6" ht="18.75">
      <c r="A30" s="5"/>
      <c r="B30" s="5"/>
      <c r="C30" s="5"/>
      <c r="D30" s="5"/>
      <c r="E30" s="5"/>
      <c r="F30" s="5"/>
    </row>
    <row r="31" spans="1:6" ht="18.75">
      <c r="A31" s="5"/>
      <c r="B31" s="5"/>
      <c r="C31" s="5"/>
      <c r="D31" s="5"/>
      <c r="E31" s="5"/>
      <c r="F31" s="5"/>
    </row>
    <row r="32" spans="1:6" ht="18.75">
      <c r="A32" s="5"/>
      <c r="B32" s="5"/>
      <c r="C32" s="5"/>
      <c r="D32" s="5"/>
      <c r="E32" s="5"/>
      <c r="F32" s="5"/>
    </row>
    <row r="33" spans="1:6" ht="18.75">
      <c r="A33" s="5"/>
      <c r="B33" s="5"/>
      <c r="C33" s="5"/>
      <c r="D33" s="5"/>
      <c r="E33" s="5"/>
      <c r="F33" s="5"/>
    </row>
  </sheetData>
  <mergeCells count="9">
    <mergeCell ref="D1:F1"/>
    <mergeCell ref="A3:F3"/>
    <mergeCell ref="A5:A7"/>
    <mergeCell ref="B5:B7"/>
    <mergeCell ref="C5:C7"/>
    <mergeCell ref="D5:D7"/>
    <mergeCell ref="E5:F5"/>
    <mergeCell ref="E6:E7"/>
    <mergeCell ref="F6:F7"/>
  </mergeCells>
  <pageMargins left="0.42" right="0.38"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sqref="A1:XFD1048576"/>
    </sheetView>
  </sheetViews>
  <sheetFormatPr defaultColWidth="12.85546875" defaultRowHeight="15.75"/>
  <cols>
    <col min="1" max="1" width="7.28515625" style="3" customWidth="1"/>
    <col min="2" max="2" width="72.85546875" style="3" customWidth="1"/>
    <col min="3" max="4" width="15.28515625" style="3" customWidth="1"/>
    <col min="5" max="6" width="13.5703125" style="42" customWidth="1"/>
    <col min="7" max="16384" width="12.85546875" style="3"/>
  </cols>
  <sheetData>
    <row r="1" spans="1:6" ht="21" customHeight="1">
      <c r="A1" s="1" t="s">
        <v>31</v>
      </c>
      <c r="B1" s="1"/>
      <c r="C1" s="42"/>
      <c r="D1" s="18"/>
      <c r="E1" s="34" t="s">
        <v>33</v>
      </c>
      <c r="F1" s="34"/>
    </row>
    <row r="2" spans="1:6" ht="18.75">
      <c r="A2" s="1"/>
      <c r="B2" s="1"/>
      <c r="C2" s="42"/>
      <c r="D2" s="18"/>
      <c r="E2" s="29"/>
      <c r="F2" s="29"/>
    </row>
    <row r="3" spans="1:6">
      <c r="A3" s="43" t="s">
        <v>34</v>
      </c>
      <c r="B3" s="43"/>
      <c r="C3" s="43"/>
      <c r="D3" s="43"/>
      <c r="E3" s="43"/>
      <c r="F3" s="43"/>
    </row>
    <row r="4" spans="1:6">
      <c r="A4" s="35"/>
      <c r="B4" s="35"/>
      <c r="C4" s="35"/>
      <c r="D4" s="35"/>
      <c r="E4" s="35"/>
      <c r="F4" s="35"/>
    </row>
    <row r="5" spans="1:6" ht="19.5" customHeight="1">
      <c r="A5" s="44"/>
      <c r="B5" s="44"/>
      <c r="C5" s="5"/>
      <c r="D5" s="45" t="s">
        <v>0</v>
      </c>
      <c r="E5" s="45"/>
      <c r="F5" s="45"/>
    </row>
    <row r="6" spans="1:6" s="20" customFormat="1" ht="37.5" customHeight="1">
      <c r="A6" s="46" t="s">
        <v>1</v>
      </c>
      <c r="B6" s="47" t="s">
        <v>2</v>
      </c>
      <c r="C6" s="48" t="s">
        <v>20</v>
      </c>
      <c r="D6" s="49" t="s">
        <v>35</v>
      </c>
      <c r="E6" s="50" t="s">
        <v>22</v>
      </c>
      <c r="F6" s="51"/>
    </row>
    <row r="7" spans="1:6" s="20" customFormat="1" ht="49.5" customHeight="1">
      <c r="A7" s="46"/>
      <c r="B7" s="46"/>
      <c r="C7" s="52"/>
      <c r="D7" s="53"/>
      <c r="E7" s="54" t="s">
        <v>20</v>
      </c>
      <c r="F7" s="55" t="s">
        <v>23</v>
      </c>
    </row>
    <row r="8" spans="1:6" s="5" customFormat="1" ht="20.100000000000001" customHeight="1">
      <c r="A8" s="6"/>
      <c r="B8" s="56" t="s">
        <v>8</v>
      </c>
      <c r="C8" s="7">
        <v>12507865</v>
      </c>
      <c r="D8" s="7">
        <v>6858622</v>
      </c>
      <c r="E8" s="57">
        <f>D8/C8*100</f>
        <v>54.834474148865532</v>
      </c>
      <c r="F8" s="57">
        <v>133.76872163182261</v>
      </c>
    </row>
    <row r="9" spans="1:6" s="5" customFormat="1" ht="20.100000000000001" customHeight="1">
      <c r="A9" s="8" t="s">
        <v>3</v>
      </c>
      <c r="B9" s="58" t="s">
        <v>36</v>
      </c>
      <c r="C9" s="10">
        <v>9822967</v>
      </c>
      <c r="D9" s="10">
        <v>5406358</v>
      </c>
      <c r="E9" s="59">
        <f t="shared" ref="E9:E32" si="0">D9/C9*100</f>
        <v>55.037933039986797</v>
      </c>
      <c r="F9" s="59">
        <v>131.68435941360255</v>
      </c>
    </row>
    <row r="10" spans="1:6" s="5" customFormat="1" ht="20.100000000000001" customHeight="1">
      <c r="A10" s="8" t="s">
        <v>5</v>
      </c>
      <c r="B10" s="58" t="s">
        <v>37</v>
      </c>
      <c r="C10" s="10">
        <v>2121490</v>
      </c>
      <c r="D10" s="10">
        <v>958795</v>
      </c>
      <c r="E10" s="59">
        <f t="shared" si="0"/>
        <v>45.1944152458885</v>
      </c>
      <c r="F10" s="59">
        <v>183.10089125606567</v>
      </c>
    </row>
    <row r="11" spans="1:6" s="5" customFormat="1" ht="20.100000000000001" customHeight="1">
      <c r="A11" s="11">
        <v>1</v>
      </c>
      <c r="B11" s="60" t="s">
        <v>38</v>
      </c>
      <c r="C11" s="61">
        <v>597390</v>
      </c>
      <c r="D11" s="61">
        <v>481336</v>
      </c>
      <c r="E11" s="62">
        <f t="shared" si="0"/>
        <v>80.573159912285107</v>
      </c>
      <c r="F11" s="62">
        <v>130.47058600304129</v>
      </c>
    </row>
    <row r="12" spans="1:6" s="16" customFormat="1" ht="48">
      <c r="A12" s="63">
        <v>2</v>
      </c>
      <c r="B12" s="64" t="s">
        <v>39</v>
      </c>
      <c r="C12" s="61"/>
      <c r="D12" s="61"/>
      <c r="E12" s="62"/>
      <c r="F12" s="62"/>
    </row>
    <row r="13" spans="1:6" s="5" customFormat="1" ht="20.100000000000001" customHeight="1">
      <c r="A13" s="11">
        <v>3</v>
      </c>
      <c r="B13" s="65" t="s">
        <v>40</v>
      </c>
      <c r="C13" s="61"/>
      <c r="D13" s="61"/>
      <c r="E13" s="62"/>
      <c r="F13" s="62"/>
    </row>
    <row r="14" spans="1:6" s="5" customFormat="1" ht="20.100000000000001" customHeight="1">
      <c r="A14" s="8" t="s">
        <v>6</v>
      </c>
      <c r="B14" s="58" t="s">
        <v>10</v>
      </c>
      <c r="C14" s="61">
        <v>7501225</v>
      </c>
      <c r="D14" s="61">
        <v>4446163</v>
      </c>
      <c r="E14" s="62">
        <f t="shared" si="0"/>
        <v>59.272492159613932</v>
      </c>
      <c r="F14" s="62">
        <v>124.18155873703662</v>
      </c>
    </row>
    <row r="15" spans="1:6" s="5" customFormat="1" ht="20.100000000000001" customHeight="1">
      <c r="A15" s="8"/>
      <c r="B15" s="66" t="s">
        <v>41</v>
      </c>
      <c r="C15" s="61"/>
      <c r="D15" s="61"/>
      <c r="E15" s="62"/>
      <c r="F15" s="62"/>
    </row>
    <row r="16" spans="1:6" s="5" customFormat="1" ht="20.100000000000001" customHeight="1">
      <c r="A16" s="11">
        <v>1</v>
      </c>
      <c r="B16" s="66" t="s">
        <v>42</v>
      </c>
      <c r="C16" s="61">
        <v>3513694</v>
      </c>
      <c r="D16" s="61">
        <v>1786870</v>
      </c>
      <c r="E16" s="62">
        <f t="shared" si="0"/>
        <v>50.854456876438306</v>
      </c>
      <c r="F16" s="62">
        <v>104.67369540843285</v>
      </c>
    </row>
    <row r="17" spans="1:6" s="5" customFormat="1" ht="20.100000000000001" customHeight="1">
      <c r="A17" s="11">
        <f>A16+1</f>
        <v>2</v>
      </c>
      <c r="B17" s="66" t="s">
        <v>43</v>
      </c>
      <c r="C17" s="61">
        <v>19143</v>
      </c>
      <c r="D17" s="61">
        <v>10101</v>
      </c>
      <c r="E17" s="62">
        <f t="shared" si="0"/>
        <v>52.766024134148246</v>
      </c>
      <c r="F17" s="62">
        <v>67.710148813513868</v>
      </c>
    </row>
    <row r="18" spans="1:6" s="5" customFormat="1" ht="20.100000000000001" customHeight="1">
      <c r="A18" s="11">
        <f t="shared" ref="A18:A25" si="1">A17+1</f>
        <v>3</v>
      </c>
      <c r="B18" s="66" t="s">
        <v>44</v>
      </c>
      <c r="C18" s="61"/>
      <c r="D18" s="61"/>
      <c r="E18" s="62"/>
      <c r="F18" s="62"/>
    </row>
    <row r="19" spans="1:6" s="5" customFormat="1" ht="20.100000000000001" customHeight="1">
      <c r="A19" s="11">
        <f t="shared" si="1"/>
        <v>4</v>
      </c>
      <c r="B19" s="66" t="s">
        <v>45</v>
      </c>
      <c r="C19" s="61"/>
      <c r="D19" s="61"/>
      <c r="E19" s="62"/>
      <c r="F19" s="62"/>
    </row>
    <row r="20" spans="1:6" s="5" customFormat="1" ht="20.100000000000001" customHeight="1">
      <c r="A20" s="11">
        <f t="shared" si="1"/>
        <v>5</v>
      </c>
      <c r="B20" s="66" t="s">
        <v>46</v>
      </c>
      <c r="C20" s="61"/>
      <c r="D20" s="61"/>
      <c r="E20" s="62"/>
      <c r="F20" s="62"/>
    </row>
    <row r="21" spans="1:6" s="5" customFormat="1" ht="20.100000000000001" customHeight="1">
      <c r="A21" s="11">
        <f t="shared" si="1"/>
        <v>6</v>
      </c>
      <c r="B21" s="66" t="s">
        <v>47</v>
      </c>
      <c r="C21" s="61"/>
      <c r="D21" s="61"/>
      <c r="E21" s="62"/>
      <c r="F21" s="62"/>
    </row>
    <row r="22" spans="1:6" s="5" customFormat="1" ht="20.100000000000001" customHeight="1">
      <c r="A22" s="11">
        <f t="shared" si="1"/>
        <v>7</v>
      </c>
      <c r="B22" s="66" t="s">
        <v>48</v>
      </c>
      <c r="C22" s="61"/>
      <c r="D22" s="61"/>
      <c r="E22" s="62"/>
      <c r="F22" s="62"/>
    </row>
    <row r="23" spans="1:6" s="5" customFormat="1" ht="20.100000000000001" customHeight="1">
      <c r="A23" s="11">
        <f t="shared" si="1"/>
        <v>8</v>
      </c>
      <c r="B23" s="66" t="s">
        <v>49</v>
      </c>
      <c r="C23" s="61"/>
      <c r="D23" s="61"/>
      <c r="E23" s="62"/>
      <c r="F23" s="62"/>
    </row>
    <row r="24" spans="1:6" s="5" customFormat="1" ht="20.100000000000001" customHeight="1">
      <c r="A24" s="11">
        <f t="shared" si="1"/>
        <v>9</v>
      </c>
      <c r="B24" s="66" t="s">
        <v>50</v>
      </c>
      <c r="C24" s="61"/>
      <c r="D24" s="61"/>
      <c r="E24" s="62"/>
      <c r="F24" s="62"/>
    </row>
    <row r="25" spans="1:6" s="5" customFormat="1" ht="20.100000000000001" customHeight="1">
      <c r="A25" s="11">
        <f t="shared" si="1"/>
        <v>10</v>
      </c>
      <c r="B25" s="66" t="s">
        <v>51</v>
      </c>
      <c r="C25" s="61"/>
      <c r="D25" s="61"/>
      <c r="E25" s="62"/>
      <c r="F25" s="62"/>
    </row>
    <row r="26" spans="1:6" s="5" customFormat="1" ht="20.100000000000001" customHeight="1">
      <c r="A26" s="67" t="s">
        <v>52</v>
      </c>
      <c r="B26" s="68" t="s">
        <v>11</v>
      </c>
      <c r="C26" s="61">
        <v>2800</v>
      </c>
      <c r="D26" s="61">
        <v>100</v>
      </c>
      <c r="E26" s="62">
        <f t="shared" si="0"/>
        <v>3.5714285714285712</v>
      </c>
      <c r="F26" s="62">
        <v>44.052863436123346</v>
      </c>
    </row>
    <row r="27" spans="1:6" s="5" customFormat="1" ht="20.100000000000001" customHeight="1">
      <c r="A27" s="8" t="s">
        <v>53</v>
      </c>
      <c r="B27" s="58" t="s">
        <v>12</v>
      </c>
      <c r="C27" s="61">
        <v>1300</v>
      </c>
      <c r="D27" s="61">
        <v>1300</v>
      </c>
      <c r="E27" s="62">
        <f t="shared" si="0"/>
        <v>100</v>
      </c>
      <c r="F27" s="62">
        <v>100</v>
      </c>
    </row>
    <row r="28" spans="1:6" s="5" customFormat="1" ht="20.100000000000001" customHeight="1">
      <c r="A28" s="8" t="s">
        <v>54</v>
      </c>
      <c r="B28" s="58" t="s">
        <v>13</v>
      </c>
      <c r="C28" s="61">
        <v>196152</v>
      </c>
      <c r="D28" s="61"/>
      <c r="E28" s="62">
        <f t="shared" si="0"/>
        <v>0</v>
      </c>
      <c r="F28" s="62"/>
    </row>
    <row r="29" spans="1:6" s="5" customFormat="1" ht="18.75">
      <c r="A29" s="69" t="s">
        <v>4</v>
      </c>
      <c r="B29" s="70" t="s">
        <v>55</v>
      </c>
      <c r="C29" s="10">
        <v>2684898</v>
      </c>
      <c r="D29" s="10">
        <v>1452264</v>
      </c>
      <c r="E29" s="59">
        <f t="shared" si="0"/>
        <v>54.090099512160236</v>
      </c>
      <c r="F29" s="59">
        <v>151.99297526586088</v>
      </c>
    </row>
    <row r="30" spans="1:6" s="73" customFormat="1" ht="20.100000000000001" customHeight="1">
      <c r="A30" s="14">
        <v>1</v>
      </c>
      <c r="B30" s="66" t="s">
        <v>56</v>
      </c>
      <c r="C30" s="71">
        <v>972656</v>
      </c>
      <c r="D30" s="71">
        <v>415353</v>
      </c>
      <c r="E30" s="72">
        <f t="shared" si="0"/>
        <v>42.702970012008358</v>
      </c>
      <c r="F30" s="72">
        <v>266.77521291764617</v>
      </c>
    </row>
    <row r="31" spans="1:6" s="77" customFormat="1" ht="20.100000000000001" customHeight="1">
      <c r="A31" s="14">
        <v>2</v>
      </c>
      <c r="B31" s="66" t="s">
        <v>57</v>
      </c>
      <c r="C31" s="74">
        <v>1196216</v>
      </c>
      <c r="D31" s="75">
        <v>859362</v>
      </c>
      <c r="E31" s="76">
        <f t="shared" si="0"/>
        <v>71.840035578858661</v>
      </c>
      <c r="F31" s="76">
        <v>120.08501623748651</v>
      </c>
    </row>
    <row r="32" spans="1:6" s="73" customFormat="1" ht="20.100000000000001" customHeight="1">
      <c r="A32" s="78">
        <v>3</v>
      </c>
      <c r="B32" s="79" t="s">
        <v>58</v>
      </c>
      <c r="C32" s="80">
        <v>516026</v>
      </c>
      <c r="D32" s="80">
        <v>177549</v>
      </c>
      <c r="E32" s="81">
        <f t="shared" si="0"/>
        <v>34.406987244828748</v>
      </c>
      <c r="F32" s="81">
        <v>210.96852386554025</v>
      </c>
    </row>
    <row r="33" spans="1:6" ht="19.5" customHeight="1">
      <c r="A33" s="16"/>
      <c r="B33" s="16"/>
      <c r="C33" s="5"/>
      <c r="D33" s="5"/>
      <c r="E33" s="82"/>
      <c r="F33" s="82"/>
    </row>
    <row r="34" spans="1:6" ht="18.75" customHeight="1">
      <c r="A34" s="16"/>
      <c r="B34" s="16"/>
      <c r="C34" s="5"/>
      <c r="D34" s="5"/>
    </row>
    <row r="35" spans="1:6" ht="18.75">
      <c r="A35" s="5"/>
      <c r="B35" s="5"/>
      <c r="C35" s="5"/>
      <c r="D35" s="5"/>
    </row>
    <row r="36" spans="1:6" ht="18.75">
      <c r="A36" s="5"/>
      <c r="B36" s="5"/>
      <c r="C36" s="5"/>
      <c r="D36" s="5"/>
    </row>
    <row r="37" spans="1:6" ht="18.75">
      <c r="A37" s="5"/>
      <c r="B37" s="5"/>
      <c r="C37" s="5"/>
      <c r="D37" s="5"/>
    </row>
    <row r="38" spans="1:6" ht="18.75">
      <c r="A38" s="5"/>
      <c r="B38" s="5"/>
      <c r="C38" s="5"/>
      <c r="D38" s="5"/>
    </row>
  </sheetData>
  <mergeCells count="9">
    <mergeCell ref="E1:F1"/>
    <mergeCell ref="A3:F3"/>
    <mergeCell ref="A4:F4"/>
    <mergeCell ref="D5:F5"/>
    <mergeCell ref="A6:A7"/>
    <mergeCell ref="B6:B7"/>
    <mergeCell ref="C6:C7"/>
    <mergeCell ref="D6:D7"/>
    <mergeCell ref="E6:F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abSelected="1" workbookViewId="0">
      <selection activeCell="B16" sqref="B16"/>
    </sheetView>
  </sheetViews>
  <sheetFormatPr defaultColWidth="12.85546875" defaultRowHeight="15.75"/>
  <cols>
    <col min="1" max="1" width="7.28515625" style="3" customWidth="1"/>
    <col min="2" max="2" width="79.28515625" style="3" customWidth="1"/>
    <col min="3" max="4" width="14.5703125" style="3" customWidth="1"/>
    <col min="5" max="6" width="12" style="3" customWidth="1"/>
    <col min="7" max="16384" width="12.85546875" style="3"/>
  </cols>
  <sheetData>
    <row r="1" spans="1:6" ht="21" customHeight="1">
      <c r="A1" s="1" t="s">
        <v>31</v>
      </c>
      <c r="B1" s="1"/>
      <c r="C1" s="1"/>
      <c r="D1" s="33" t="s">
        <v>59</v>
      </c>
      <c r="E1" s="33"/>
      <c r="F1" s="33"/>
    </row>
    <row r="2" spans="1:6" ht="18.75">
      <c r="A2" s="83"/>
      <c r="B2" s="83"/>
      <c r="C2" s="84"/>
      <c r="D2" s="84"/>
      <c r="E2" s="84"/>
      <c r="F2" s="84"/>
    </row>
    <row r="3" spans="1:6" ht="27" customHeight="1">
      <c r="A3" s="85" t="s">
        <v>60</v>
      </c>
      <c r="B3" s="18"/>
      <c r="C3" s="19"/>
      <c r="D3" s="19"/>
      <c r="E3" s="19"/>
      <c r="F3" s="19"/>
    </row>
    <row r="4" spans="1:6">
      <c r="A4" s="35"/>
      <c r="B4" s="35"/>
      <c r="C4" s="35"/>
      <c r="D4" s="35"/>
      <c r="E4" s="35"/>
      <c r="F4" s="35"/>
    </row>
    <row r="5" spans="1:6" ht="17.25" customHeight="1">
      <c r="A5" s="86"/>
      <c r="B5" s="86"/>
      <c r="C5" s="86"/>
      <c r="D5" s="87"/>
      <c r="E5" s="88"/>
      <c r="F5" s="22" t="s">
        <v>0</v>
      </c>
    </row>
    <row r="6" spans="1:6" s="20" customFormat="1" ht="34.9" customHeight="1">
      <c r="A6" s="46" t="s">
        <v>1</v>
      </c>
      <c r="B6" s="47" t="s">
        <v>2</v>
      </c>
      <c r="C6" s="48" t="s">
        <v>20</v>
      </c>
      <c r="D6" s="49" t="s">
        <v>35</v>
      </c>
      <c r="E6" s="50" t="s">
        <v>22</v>
      </c>
      <c r="F6" s="51"/>
    </row>
    <row r="7" spans="1:6" s="20" customFormat="1" ht="52.15" customHeight="1">
      <c r="A7" s="46"/>
      <c r="B7" s="46"/>
      <c r="C7" s="52"/>
      <c r="D7" s="53"/>
      <c r="E7" s="54" t="s">
        <v>20</v>
      </c>
      <c r="F7" s="55" t="s">
        <v>23</v>
      </c>
    </row>
    <row r="8" spans="1:6" s="94" customFormat="1" ht="21" customHeight="1">
      <c r="A8" s="89" t="s">
        <v>3</v>
      </c>
      <c r="B8" s="90" t="s">
        <v>61</v>
      </c>
      <c r="C8" s="91">
        <v>4441500</v>
      </c>
      <c r="D8" s="92">
        <v>1438720</v>
      </c>
      <c r="E8" s="93">
        <f>D8/C8*100</f>
        <v>32.392660137340989</v>
      </c>
      <c r="F8" s="93">
        <v>89.121582027015478</v>
      </c>
    </row>
    <row r="9" spans="1:6" s="5" customFormat="1" ht="21" customHeight="1">
      <c r="A9" s="8" t="s">
        <v>5</v>
      </c>
      <c r="B9" s="9" t="s">
        <v>17</v>
      </c>
      <c r="C9" s="95">
        <v>4261500</v>
      </c>
      <c r="D9" s="96">
        <v>1332177</v>
      </c>
      <c r="E9" s="95">
        <f t="shared" ref="E9:E37" si="0">D9/C9*100</f>
        <v>31.260753255895814</v>
      </c>
      <c r="F9" s="95">
        <v>90.525938827002221</v>
      </c>
    </row>
    <row r="10" spans="1:6" s="5" customFormat="1" ht="21" customHeight="1">
      <c r="A10" s="11">
        <v>1</v>
      </c>
      <c r="B10" s="12" t="s">
        <v>62</v>
      </c>
      <c r="C10" s="97">
        <v>1227000</v>
      </c>
      <c r="D10" s="98">
        <v>260336</v>
      </c>
      <c r="E10" s="97">
        <f t="shared" si="0"/>
        <v>21.217277913610431</v>
      </c>
      <c r="F10" s="97">
        <f>(46+90)/2</f>
        <v>68</v>
      </c>
    </row>
    <row r="11" spans="1:6" s="5" customFormat="1" ht="21" customHeight="1">
      <c r="A11" s="11">
        <f>+A10+1</f>
        <v>2</v>
      </c>
      <c r="B11" s="12" t="s">
        <v>63</v>
      </c>
      <c r="C11" s="97">
        <v>116000</v>
      </c>
      <c r="D11" s="98">
        <v>41674</v>
      </c>
      <c r="E11" s="97">
        <f t="shared" si="0"/>
        <v>35.925862068965522</v>
      </c>
      <c r="F11" s="97">
        <v>61.695386984070588</v>
      </c>
    </row>
    <row r="12" spans="1:6" s="5" customFormat="1" ht="21" customHeight="1">
      <c r="A12" s="11">
        <f>A11+1</f>
        <v>3</v>
      </c>
      <c r="B12" s="12" t="s">
        <v>64</v>
      </c>
      <c r="C12" s="97">
        <v>520000</v>
      </c>
      <c r="D12" s="98">
        <v>192680</v>
      </c>
      <c r="E12" s="97">
        <f t="shared" si="0"/>
        <v>37.053846153846152</v>
      </c>
      <c r="F12" s="97">
        <v>77.983155185183676</v>
      </c>
    </row>
    <row r="13" spans="1:6" s="5" customFormat="1" ht="21" customHeight="1">
      <c r="A13" s="11">
        <f>A12+1</f>
        <v>4</v>
      </c>
      <c r="B13" s="12" t="s">
        <v>65</v>
      </c>
      <c r="C13" s="99">
        <v>130000</v>
      </c>
      <c r="D13" s="100">
        <v>70751</v>
      </c>
      <c r="E13" s="99">
        <f t="shared" si="0"/>
        <v>54.423846153846156</v>
      </c>
      <c r="F13" s="99">
        <v>103.33591365183227</v>
      </c>
    </row>
    <row r="14" spans="1:6" s="5" customFormat="1" ht="21" customHeight="1">
      <c r="A14" s="11">
        <f>A13+1</f>
        <v>5</v>
      </c>
      <c r="B14" s="12" t="s">
        <v>66</v>
      </c>
      <c r="C14" s="99">
        <v>290000</v>
      </c>
      <c r="D14" s="100">
        <v>129289</v>
      </c>
      <c r="E14" s="99">
        <f t="shared" si="0"/>
        <v>44.582413793103449</v>
      </c>
      <c r="F14" s="99">
        <v>88.650045940126986</v>
      </c>
    </row>
    <row r="15" spans="1:6" s="5" customFormat="1" ht="21" customHeight="1">
      <c r="A15" s="11">
        <f>A14+1</f>
        <v>6</v>
      </c>
      <c r="B15" s="12" t="s">
        <v>67</v>
      </c>
      <c r="C15" s="99">
        <v>140000</v>
      </c>
      <c r="D15" s="100">
        <v>70553</v>
      </c>
      <c r="E15" s="99">
        <f t="shared" si="0"/>
        <v>50.395000000000003</v>
      </c>
      <c r="F15" s="99">
        <v>99.957496847682876</v>
      </c>
    </row>
    <row r="16" spans="1:6" s="5" customFormat="1" ht="21" customHeight="1">
      <c r="A16" s="11">
        <f>A15+1</f>
        <v>7</v>
      </c>
      <c r="B16" s="12" t="s">
        <v>68</v>
      </c>
      <c r="C16" s="99">
        <v>60000</v>
      </c>
      <c r="D16" s="100">
        <v>29071</v>
      </c>
      <c r="E16" s="99">
        <f t="shared" si="0"/>
        <v>48.451666666666668</v>
      </c>
      <c r="F16" s="99">
        <v>95.311629126913871</v>
      </c>
    </row>
    <row r="17" spans="1:6" s="5" customFormat="1" ht="21" customHeight="1">
      <c r="A17" s="11">
        <v>8</v>
      </c>
      <c r="B17" s="12" t="s">
        <v>69</v>
      </c>
      <c r="C17" s="99">
        <f>SUM(C18:C22)</f>
        <v>1553000</v>
      </c>
      <c r="D17" s="99">
        <f>SUM(D18:D22)</f>
        <v>359014</v>
      </c>
      <c r="E17" s="99">
        <f t="shared" si="0"/>
        <v>23.117450096587248</v>
      </c>
      <c r="F17" s="99">
        <f>(F19+F20+F21+F22)/4</f>
        <v>174.04436188495029</v>
      </c>
    </row>
    <row r="18" spans="1:6" s="5" customFormat="1" ht="21" customHeight="1">
      <c r="A18" s="101" t="s">
        <v>70</v>
      </c>
      <c r="B18" s="102" t="s">
        <v>71</v>
      </c>
      <c r="C18" s="95"/>
      <c r="D18" s="96"/>
      <c r="E18" s="95"/>
      <c r="F18" s="95"/>
    </row>
    <row r="19" spans="1:6" s="5" customFormat="1" ht="21" customHeight="1">
      <c r="A19" s="101" t="s">
        <v>70</v>
      </c>
      <c r="B19" s="102" t="s">
        <v>72</v>
      </c>
      <c r="C19" s="95">
        <v>5000</v>
      </c>
      <c r="D19" s="96">
        <v>2104</v>
      </c>
      <c r="E19" s="95">
        <f t="shared" si="0"/>
        <v>42.08</v>
      </c>
      <c r="F19" s="95">
        <v>101.00816130580893</v>
      </c>
    </row>
    <row r="20" spans="1:6" s="5" customFormat="1" ht="21" customHeight="1">
      <c r="A20" s="101" t="s">
        <v>70</v>
      </c>
      <c r="B20" s="102" t="s">
        <v>73</v>
      </c>
      <c r="C20" s="97">
        <v>1500000</v>
      </c>
      <c r="D20" s="98">
        <v>242004</v>
      </c>
      <c r="E20" s="97">
        <f t="shared" si="0"/>
        <v>16.133600000000001</v>
      </c>
      <c r="F20" s="97">
        <v>322.32818327117741</v>
      </c>
    </row>
    <row r="21" spans="1:6" s="5" customFormat="1" ht="21" customHeight="1">
      <c r="A21" s="101" t="s">
        <v>70</v>
      </c>
      <c r="B21" s="102" t="s">
        <v>74</v>
      </c>
      <c r="C21" s="99">
        <v>47000</v>
      </c>
      <c r="D21" s="100">
        <v>114642</v>
      </c>
      <c r="E21" s="99">
        <f t="shared" si="0"/>
        <v>243.91914893617019</v>
      </c>
      <c r="F21" s="99">
        <v>245.59652091947126</v>
      </c>
    </row>
    <row r="22" spans="1:6" s="5" customFormat="1" ht="21" customHeight="1">
      <c r="A22" s="101" t="s">
        <v>70</v>
      </c>
      <c r="B22" s="102" t="s">
        <v>75</v>
      </c>
      <c r="C22" s="99">
        <v>1000</v>
      </c>
      <c r="D22" s="100">
        <v>264</v>
      </c>
      <c r="E22" s="99">
        <f t="shared" si="0"/>
        <v>26.400000000000002</v>
      </c>
      <c r="F22" s="99">
        <v>27.244582043343652</v>
      </c>
    </row>
    <row r="23" spans="1:6" s="5" customFormat="1" ht="21" customHeight="1">
      <c r="A23" s="11">
        <v>9</v>
      </c>
      <c r="B23" s="12" t="s">
        <v>76</v>
      </c>
      <c r="C23" s="97">
        <v>140000</v>
      </c>
      <c r="D23" s="98">
        <v>126286</v>
      </c>
      <c r="E23" s="97">
        <f t="shared" si="0"/>
        <v>90.204285714285717</v>
      </c>
      <c r="F23" s="97">
        <v>103.16050875286929</v>
      </c>
    </row>
    <row r="24" spans="1:6" s="5" customFormat="1" ht="32.25">
      <c r="A24" s="63">
        <f>A23+1</f>
        <v>10</v>
      </c>
      <c r="B24" s="103" t="s">
        <v>77</v>
      </c>
      <c r="C24" s="95">
        <v>500</v>
      </c>
      <c r="D24" s="96"/>
      <c r="E24" s="95">
        <f t="shared" si="0"/>
        <v>0</v>
      </c>
      <c r="F24" s="95"/>
    </row>
    <row r="25" spans="1:6" s="5" customFormat="1" ht="21" customHeight="1">
      <c r="A25" s="11">
        <v>11</v>
      </c>
      <c r="B25" s="12" t="s">
        <v>78</v>
      </c>
      <c r="C25" s="95">
        <v>9000</v>
      </c>
      <c r="D25" s="96">
        <v>3747</v>
      </c>
      <c r="E25" s="95">
        <f t="shared" si="0"/>
        <v>41.633333333333333</v>
      </c>
      <c r="F25" s="95">
        <v>112.7595546193199</v>
      </c>
    </row>
    <row r="26" spans="1:6" s="5" customFormat="1" ht="21.6" customHeight="1">
      <c r="A26" s="11">
        <f>A25+1</f>
        <v>12</v>
      </c>
      <c r="B26" s="12" t="s">
        <v>79</v>
      </c>
      <c r="C26" s="99">
        <v>1000</v>
      </c>
      <c r="D26" s="104">
        <v>454</v>
      </c>
      <c r="E26" s="105">
        <f t="shared" si="0"/>
        <v>45.4</v>
      </c>
      <c r="F26" s="105">
        <v>89.194499017681721</v>
      </c>
    </row>
    <row r="27" spans="1:6" s="5" customFormat="1" ht="21.6" customHeight="1">
      <c r="A27" s="11">
        <f>A26+1</f>
        <v>13</v>
      </c>
      <c r="B27" s="12" t="s">
        <v>80</v>
      </c>
      <c r="C27" s="105">
        <v>75000</v>
      </c>
      <c r="D27" s="104">
        <v>48322</v>
      </c>
      <c r="E27" s="105">
        <f t="shared" si="0"/>
        <v>64.429333333333332</v>
      </c>
      <c r="F27" s="105">
        <v>140.04347196058541</v>
      </c>
    </row>
    <row r="28" spans="1:6" s="5" customFormat="1" ht="21.6" customHeight="1">
      <c r="A28" s="8" t="s">
        <v>6</v>
      </c>
      <c r="B28" s="9" t="s">
        <v>26</v>
      </c>
      <c r="C28" s="105"/>
      <c r="D28" s="104"/>
      <c r="E28" s="105"/>
      <c r="F28" s="105"/>
    </row>
    <row r="29" spans="1:6" s="5" customFormat="1" ht="21.6" customHeight="1">
      <c r="A29" s="8" t="s">
        <v>52</v>
      </c>
      <c r="B29" s="9" t="s">
        <v>81</v>
      </c>
      <c r="C29" s="105">
        <v>180000</v>
      </c>
      <c r="D29" s="104">
        <v>106543</v>
      </c>
      <c r="E29" s="105">
        <f t="shared" si="0"/>
        <v>59.190555555555555</v>
      </c>
      <c r="F29" s="105">
        <v>74.642874657587029</v>
      </c>
    </row>
    <row r="30" spans="1:6" s="5" customFormat="1" ht="21.6" customHeight="1">
      <c r="A30" s="11">
        <v>1</v>
      </c>
      <c r="B30" s="12" t="s">
        <v>82</v>
      </c>
      <c r="C30" s="105"/>
      <c r="D30" s="104"/>
      <c r="E30" s="105"/>
      <c r="F30" s="105"/>
    </row>
    <row r="31" spans="1:6" s="5" customFormat="1" ht="21.6" customHeight="1">
      <c r="A31" s="11">
        <f>A30+1</f>
        <v>2</v>
      </c>
      <c r="B31" s="12" t="s">
        <v>83</v>
      </c>
      <c r="C31" s="105"/>
      <c r="D31" s="104"/>
      <c r="E31" s="105"/>
      <c r="F31" s="105"/>
    </row>
    <row r="32" spans="1:6" s="5" customFormat="1" ht="21.6" customHeight="1">
      <c r="A32" s="11">
        <f>A31+1</f>
        <v>3</v>
      </c>
      <c r="B32" s="12" t="s">
        <v>84</v>
      </c>
      <c r="C32" s="105"/>
      <c r="D32" s="104"/>
      <c r="E32" s="105"/>
      <c r="F32" s="105"/>
    </row>
    <row r="33" spans="1:6" s="5" customFormat="1" ht="21.6" customHeight="1">
      <c r="A33" s="11">
        <f>A32+1</f>
        <v>4</v>
      </c>
      <c r="B33" s="12" t="s">
        <v>85</v>
      </c>
      <c r="C33" s="105"/>
      <c r="D33" s="104"/>
      <c r="E33" s="105"/>
      <c r="F33" s="105"/>
    </row>
    <row r="34" spans="1:6" s="5" customFormat="1" ht="21.6" customHeight="1">
      <c r="A34" s="11">
        <v>5</v>
      </c>
      <c r="B34" s="12" t="s">
        <v>86</v>
      </c>
      <c r="C34" s="105"/>
      <c r="D34" s="104"/>
      <c r="E34" s="105"/>
      <c r="F34" s="105"/>
    </row>
    <row r="35" spans="1:6" s="5" customFormat="1" ht="21.6" customHeight="1">
      <c r="A35" s="11">
        <v>6</v>
      </c>
      <c r="B35" s="60" t="s">
        <v>87</v>
      </c>
      <c r="C35" s="105"/>
      <c r="D35" s="104"/>
      <c r="E35" s="105"/>
      <c r="F35" s="105"/>
    </row>
    <row r="36" spans="1:6" s="5" customFormat="1" ht="21.6" customHeight="1">
      <c r="A36" s="8" t="s">
        <v>53</v>
      </c>
      <c r="B36" s="106" t="s">
        <v>18</v>
      </c>
      <c r="C36" s="105"/>
      <c r="D36" s="104"/>
      <c r="E36" s="105"/>
      <c r="F36" s="105"/>
    </row>
    <row r="37" spans="1:6" s="5" customFormat="1" ht="21" customHeight="1">
      <c r="A37" s="107" t="s">
        <v>4</v>
      </c>
      <c r="B37" s="108" t="s">
        <v>88</v>
      </c>
      <c r="C37" s="109">
        <v>12507865</v>
      </c>
      <c r="D37" s="110">
        <v>7174219.4000000004</v>
      </c>
      <c r="E37" s="105">
        <f t="shared" si="0"/>
        <v>57.357665756705892</v>
      </c>
      <c r="F37" s="105">
        <v>109.42839065869485</v>
      </c>
    </row>
    <row r="38" spans="1:6" s="5" customFormat="1" ht="21" customHeight="1">
      <c r="A38" s="111">
        <v>1</v>
      </c>
      <c r="B38" s="112" t="s">
        <v>89</v>
      </c>
      <c r="C38" s="113"/>
      <c r="D38" s="114"/>
      <c r="E38" s="105"/>
      <c r="F38" s="105"/>
    </row>
    <row r="39" spans="1:6" s="5" customFormat="1" ht="21" customHeight="1">
      <c r="A39" s="115">
        <v>2</v>
      </c>
      <c r="B39" s="116" t="s">
        <v>90</v>
      </c>
      <c r="C39" s="117"/>
      <c r="D39" s="118"/>
      <c r="E39" s="117"/>
      <c r="F39" s="117"/>
    </row>
    <row r="40" spans="1:6" ht="15.95" customHeight="1">
      <c r="A40" s="119"/>
      <c r="B40" s="119"/>
      <c r="C40" s="119"/>
      <c r="D40" s="119"/>
      <c r="E40" s="119"/>
      <c r="F40" s="119"/>
    </row>
    <row r="41" spans="1:6" ht="22.5" customHeight="1">
      <c r="A41" s="5"/>
      <c r="B41" s="120"/>
      <c r="C41" s="5"/>
      <c r="D41" s="5"/>
      <c r="E41" s="5"/>
      <c r="F41" s="5"/>
    </row>
    <row r="42" spans="1:6" ht="18.75">
      <c r="A42" s="5"/>
      <c r="B42" s="120"/>
      <c r="C42" s="5"/>
      <c r="D42" s="5"/>
      <c r="E42" s="5"/>
      <c r="F42" s="5"/>
    </row>
    <row r="43" spans="1:6" ht="18.75">
      <c r="A43" s="121"/>
      <c r="B43" s="120"/>
      <c r="C43" s="5"/>
      <c r="D43" s="5"/>
      <c r="E43" s="5"/>
      <c r="F43" s="5"/>
    </row>
    <row r="44" spans="1:6" ht="18.75">
      <c r="A44" s="121"/>
      <c r="B44" s="120"/>
      <c r="C44" s="5"/>
      <c r="D44" s="5"/>
      <c r="E44" s="5"/>
      <c r="F44" s="5"/>
    </row>
  </sheetData>
  <mergeCells count="9">
    <mergeCell ref="A40:F40"/>
    <mergeCell ref="D1:F1"/>
    <mergeCell ref="A4:F4"/>
    <mergeCell ref="A5:C5"/>
    <mergeCell ref="A6:A7"/>
    <mergeCell ref="B6:B7"/>
    <mergeCell ref="C6:C7"/>
    <mergeCell ref="D6:D7"/>
    <mergeCell ref="E6:F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56151B-54DB-4FCF-8E67-AC919E6B70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35F69A1-DFB1-49A6-BCA5-D4062F3EC2E9}">
  <ds:schemaRefs>
    <ds:schemaRef ds:uri="http://schemas.microsoft.com/sharepoint/v3/contenttype/forms"/>
  </ds:schemaRefs>
</ds:datastoreItem>
</file>

<file path=customXml/itemProps3.xml><?xml version="1.0" encoding="utf-8"?>
<ds:datastoreItem xmlns:ds="http://schemas.openxmlformats.org/officeDocument/2006/customXml" ds:itemID="{35697463-FF0E-4C92-AF3F-96C339852AEB}">
  <ds:schemaRefs>
    <ds:schemaRef ds:uri="http://schemas.microsoft.com/office/2006/documentManagement/types"/>
    <ds:schemaRef ds:uri="http://purl.org/dc/dcmitype/"/>
    <ds:schemaRef ds:uri="http://purl.org/dc/terms/"/>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59</vt:lpstr>
      <vt:lpstr>61</vt:lpstr>
      <vt:lpstr>60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Manh Digimark</cp:lastModifiedBy>
  <cp:lastPrinted>2020-06-10T08:04:59Z</cp:lastPrinted>
  <dcterms:created xsi:type="dcterms:W3CDTF">2018-08-22T07:49:45Z</dcterms:created>
  <dcterms:modified xsi:type="dcterms:W3CDTF">2020-07-21T03:48:42Z</dcterms:modified>
</cp:coreProperties>
</file>